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dox/orget/ECNMC/Module/m04 - fr - Politique monétaire/"/>
    </mc:Choice>
  </mc:AlternateContent>
  <bookViews>
    <workbookView xWindow="0" yWindow="0" windowWidth="28800" windowHeight="13395"/>
  </bookViews>
  <sheets>
    <sheet name="Info" sheetId="8" r:id="rId1"/>
    <sheet name="Eaux calmes" sheetId="6" r:id="rId2"/>
    <sheet name="Soft landing" sheetId="7" r:id="rId3"/>
    <sheet name="Menace de déflation" sheetId="5" r:id="rId4"/>
    <sheet name="Stagflation" sheetId="4" r:id="rId5"/>
  </sheets>
  <calcPr calcId="162913"/>
</workbook>
</file>

<file path=xl/calcChain.xml><?xml version="1.0" encoding="utf-8"?>
<calcChain xmlns="http://schemas.openxmlformats.org/spreadsheetml/2006/main">
  <c r="B39" i="7" l="1"/>
  <c r="S36" i="7"/>
  <c r="N36" i="7"/>
  <c r="M36" i="7"/>
  <c r="O36" i="7" s="1"/>
  <c r="Q36" i="7" s="1"/>
  <c r="J36" i="7"/>
  <c r="Z36" i="7" s="1"/>
  <c r="AB36" i="7" s="1"/>
  <c r="E36" i="7"/>
  <c r="T36" i="7" s="1"/>
  <c r="W36" i="7" s="1"/>
  <c r="AD36" i="7" s="1"/>
  <c r="D36" i="7"/>
  <c r="F36" i="7" s="1"/>
  <c r="H36" i="7" s="1"/>
  <c r="U35" i="7"/>
  <c r="S35" i="7"/>
  <c r="N35" i="7"/>
  <c r="P35" i="7" s="1"/>
  <c r="R35" i="7" s="1"/>
  <c r="M35" i="7"/>
  <c r="O35" i="7" s="1"/>
  <c r="Q35" i="7" s="1"/>
  <c r="J35" i="7"/>
  <c r="G35" i="7"/>
  <c r="I35" i="7" s="1"/>
  <c r="E35" i="7"/>
  <c r="D35" i="7"/>
  <c r="F35" i="7" s="1"/>
  <c r="H35" i="7" s="1"/>
  <c r="S34" i="7"/>
  <c r="N34" i="7"/>
  <c r="M34" i="7"/>
  <c r="O34" i="7" s="1"/>
  <c r="Q34" i="7" s="1"/>
  <c r="J34" i="7"/>
  <c r="E34" i="7"/>
  <c r="G34" i="7" s="1"/>
  <c r="I34" i="7" s="1"/>
  <c r="D34" i="7"/>
  <c r="S33" i="7"/>
  <c r="N33" i="7"/>
  <c r="P33" i="7" s="1"/>
  <c r="R33" i="7" s="1"/>
  <c r="M33" i="7"/>
  <c r="U33" i="7" s="1"/>
  <c r="J33" i="7"/>
  <c r="E33" i="7"/>
  <c r="D33" i="7"/>
  <c r="F33" i="7" s="1"/>
  <c r="H33" i="7" s="1"/>
  <c r="S32" i="7"/>
  <c r="N32" i="7"/>
  <c r="M32" i="7"/>
  <c r="O32" i="7" s="1"/>
  <c r="Q32" i="7" s="1"/>
  <c r="J32" i="7"/>
  <c r="Z32" i="7" s="1"/>
  <c r="AB32" i="7" s="1"/>
  <c r="E32" i="7"/>
  <c r="G32" i="7" s="1"/>
  <c r="I32" i="7" s="1"/>
  <c r="D32" i="7"/>
  <c r="F32" i="7" s="1"/>
  <c r="H32" i="7" s="1"/>
  <c r="S31" i="7"/>
  <c r="N31" i="7"/>
  <c r="M31" i="7"/>
  <c r="O31" i="7" s="1"/>
  <c r="Q31" i="7" s="1"/>
  <c r="J31" i="7"/>
  <c r="E31" i="7"/>
  <c r="D31" i="7"/>
  <c r="F31" i="7" s="1"/>
  <c r="H31" i="7" s="1"/>
  <c r="S30" i="7"/>
  <c r="N30" i="7"/>
  <c r="U30" i="7" s="1"/>
  <c r="M30" i="7"/>
  <c r="O30" i="7" s="1"/>
  <c r="Q30" i="7" s="1"/>
  <c r="J30" i="7"/>
  <c r="E30" i="7"/>
  <c r="D30" i="7"/>
  <c r="F30" i="7" s="1"/>
  <c r="H30" i="7" s="1"/>
  <c r="S29" i="7"/>
  <c r="N29" i="7"/>
  <c r="U29" i="7" s="1"/>
  <c r="M29" i="7"/>
  <c r="O29" i="7" s="1"/>
  <c r="Q29" i="7" s="1"/>
  <c r="J29" i="7"/>
  <c r="E29" i="7"/>
  <c r="D29" i="7"/>
  <c r="F29" i="7" s="1"/>
  <c r="H29" i="7" s="1"/>
  <c r="S28" i="7"/>
  <c r="N28" i="7"/>
  <c r="P28" i="7" s="1"/>
  <c r="R28" i="7" s="1"/>
  <c r="M28" i="7"/>
  <c r="U28" i="7" s="1"/>
  <c r="J28" i="7"/>
  <c r="E28" i="7"/>
  <c r="T28" i="7" s="1"/>
  <c r="W28" i="7" s="1"/>
  <c r="AD28" i="7" s="1"/>
  <c r="D28" i="7"/>
  <c r="F28" i="7" s="1"/>
  <c r="H28" i="7" s="1"/>
  <c r="S27" i="7"/>
  <c r="N27" i="7"/>
  <c r="U27" i="7" s="1"/>
  <c r="M27" i="7"/>
  <c r="O27" i="7" s="1"/>
  <c r="Q27" i="7" s="1"/>
  <c r="J27" i="7"/>
  <c r="E27" i="7"/>
  <c r="D27" i="7"/>
  <c r="F27" i="7" s="1"/>
  <c r="H27" i="7" s="1"/>
  <c r="S26" i="7"/>
  <c r="N26" i="7"/>
  <c r="M26" i="7"/>
  <c r="O26" i="7" s="1"/>
  <c r="Q26" i="7" s="1"/>
  <c r="J26" i="7"/>
  <c r="Z26" i="7" s="1"/>
  <c r="AB26" i="7" s="1"/>
  <c r="E26" i="7"/>
  <c r="G26" i="7" s="1"/>
  <c r="I26" i="7" s="1"/>
  <c r="D26" i="7"/>
  <c r="F26" i="7" s="1"/>
  <c r="H26" i="7" s="1"/>
  <c r="U25" i="7"/>
  <c r="S25" i="7"/>
  <c r="N25" i="7"/>
  <c r="P25" i="7" s="1"/>
  <c r="R25" i="7" s="1"/>
  <c r="M25" i="7"/>
  <c r="O25" i="7" s="1"/>
  <c r="Q25" i="7" s="1"/>
  <c r="J25" i="7"/>
  <c r="E25" i="7"/>
  <c r="G25" i="7" s="1"/>
  <c r="I25" i="7" s="1"/>
  <c r="D25" i="7"/>
  <c r="F25" i="7" s="1"/>
  <c r="H25" i="7" s="1"/>
  <c r="S24" i="7"/>
  <c r="N24" i="7"/>
  <c r="P24" i="7" s="1"/>
  <c r="R24" i="7" s="1"/>
  <c r="M24" i="7"/>
  <c r="O24" i="7" s="1"/>
  <c r="Q24" i="7" s="1"/>
  <c r="J24" i="7"/>
  <c r="E24" i="7"/>
  <c r="T24" i="7" s="1"/>
  <c r="W24" i="7" s="1"/>
  <c r="X24" i="7" s="1"/>
  <c r="D24" i="7"/>
  <c r="F24" i="7" s="1"/>
  <c r="H24" i="7" s="1"/>
  <c r="S23" i="7"/>
  <c r="N23" i="7"/>
  <c r="M23" i="7"/>
  <c r="O23" i="7" s="1"/>
  <c r="Q23" i="7" s="1"/>
  <c r="J23" i="7"/>
  <c r="E23" i="7"/>
  <c r="D23" i="7"/>
  <c r="F23" i="7" s="1"/>
  <c r="H23" i="7" s="1"/>
  <c r="S22" i="7"/>
  <c r="N22" i="7"/>
  <c r="M22" i="7"/>
  <c r="O22" i="7" s="1"/>
  <c r="Q22" i="7" s="1"/>
  <c r="J22" i="7"/>
  <c r="E22" i="7"/>
  <c r="D22" i="7"/>
  <c r="F22" i="7" s="1"/>
  <c r="H22" i="7" s="1"/>
  <c r="S21" i="7"/>
  <c r="O21" i="7"/>
  <c r="Q21" i="7" s="1"/>
  <c r="N21" i="7"/>
  <c r="M21" i="7"/>
  <c r="J21" i="7"/>
  <c r="E21" i="7"/>
  <c r="D21" i="7"/>
  <c r="F21" i="7" s="1"/>
  <c r="H21" i="7" s="1"/>
  <c r="S20" i="7"/>
  <c r="N20" i="7"/>
  <c r="P20" i="7" s="1"/>
  <c r="R20" i="7" s="1"/>
  <c r="M20" i="7"/>
  <c r="J20" i="7"/>
  <c r="F20" i="7"/>
  <c r="H20" i="7" s="1"/>
  <c r="E20" i="7"/>
  <c r="G20" i="7" s="1"/>
  <c r="I20" i="7" s="1"/>
  <c r="D20" i="7"/>
  <c r="T20" i="7" s="1"/>
  <c r="W20" i="7" s="1"/>
  <c r="AD20" i="7" s="1"/>
  <c r="S19" i="7"/>
  <c r="N19" i="7"/>
  <c r="M19" i="7"/>
  <c r="O19" i="7" s="1"/>
  <c r="Q19" i="7" s="1"/>
  <c r="J19" i="7"/>
  <c r="E19" i="7"/>
  <c r="G19" i="7" s="1"/>
  <c r="I19" i="7" s="1"/>
  <c r="D19" i="7"/>
  <c r="F19" i="7" s="1"/>
  <c r="H19" i="7" s="1"/>
  <c r="S18" i="7"/>
  <c r="N18" i="7"/>
  <c r="M18" i="7"/>
  <c r="O18" i="7" s="1"/>
  <c r="Q18" i="7" s="1"/>
  <c r="J18" i="7"/>
  <c r="Z18" i="7" s="1"/>
  <c r="AB18" i="7" s="1"/>
  <c r="G18" i="7"/>
  <c r="I18" i="7" s="1"/>
  <c r="E18" i="7"/>
  <c r="D18" i="7"/>
  <c r="F18" i="7" s="1"/>
  <c r="H18" i="7" s="1"/>
  <c r="S17" i="7"/>
  <c r="N17" i="7"/>
  <c r="P17" i="7" s="1"/>
  <c r="R17" i="7" s="1"/>
  <c r="M17" i="7"/>
  <c r="O17" i="7" s="1"/>
  <c r="Q17" i="7" s="1"/>
  <c r="J17" i="7"/>
  <c r="E17" i="7"/>
  <c r="G17" i="7" s="1"/>
  <c r="I17" i="7" s="1"/>
  <c r="D17" i="7"/>
  <c r="F17" i="7" s="1"/>
  <c r="H17" i="7" s="1"/>
  <c r="S16" i="7"/>
  <c r="N16" i="7"/>
  <c r="P16" i="7" s="1"/>
  <c r="R16" i="7" s="1"/>
  <c r="M16" i="7"/>
  <c r="O16" i="7" s="1"/>
  <c r="Q16" i="7" s="1"/>
  <c r="J16" i="7"/>
  <c r="Z16" i="7" s="1"/>
  <c r="AB16" i="7" s="1"/>
  <c r="F16" i="7"/>
  <c r="H16" i="7" s="1"/>
  <c r="E16" i="7"/>
  <c r="T16" i="7" s="1"/>
  <c r="W16" i="7" s="1"/>
  <c r="X16" i="7" s="1"/>
  <c r="D16" i="7"/>
  <c r="S15" i="7"/>
  <c r="N15" i="7"/>
  <c r="P15" i="7" s="1"/>
  <c r="R15" i="7" s="1"/>
  <c r="M15" i="7"/>
  <c r="O15" i="7" s="1"/>
  <c r="Q15" i="7" s="1"/>
  <c r="J15" i="7"/>
  <c r="E15" i="7"/>
  <c r="G15" i="7" s="1"/>
  <c r="I15" i="7" s="1"/>
  <c r="D15" i="7"/>
  <c r="F15" i="7" s="1"/>
  <c r="H15" i="7" s="1"/>
  <c r="S14" i="7"/>
  <c r="N14" i="7"/>
  <c r="M14" i="7"/>
  <c r="O14" i="7" s="1"/>
  <c r="Q14" i="7" s="1"/>
  <c r="J14" i="7"/>
  <c r="E14" i="7"/>
  <c r="D14" i="7"/>
  <c r="F14" i="7" s="1"/>
  <c r="H14" i="7" s="1"/>
  <c r="S13" i="7"/>
  <c r="N13" i="7"/>
  <c r="M13" i="7"/>
  <c r="O13" i="7" s="1"/>
  <c r="Q13" i="7" s="1"/>
  <c r="J13" i="7"/>
  <c r="E13" i="7"/>
  <c r="D13" i="7"/>
  <c r="F13" i="7" s="1"/>
  <c r="H13" i="7" s="1"/>
  <c r="S12" i="7"/>
  <c r="P12" i="7"/>
  <c r="R12" i="7" s="1"/>
  <c r="N12" i="7"/>
  <c r="M12" i="7"/>
  <c r="U12" i="7" s="1"/>
  <c r="J12" i="7"/>
  <c r="E12" i="7"/>
  <c r="D12" i="7"/>
  <c r="F12" i="7" s="1"/>
  <c r="H12" i="7" s="1"/>
  <c r="S11" i="7"/>
  <c r="N11" i="7"/>
  <c r="M11" i="7"/>
  <c r="O11" i="7" s="1"/>
  <c r="Q11" i="7" s="1"/>
  <c r="J11" i="7"/>
  <c r="E11" i="7"/>
  <c r="D11" i="7"/>
  <c r="F11" i="7" s="1"/>
  <c r="H11" i="7" s="1"/>
  <c r="S10" i="7"/>
  <c r="N10" i="7"/>
  <c r="M10" i="7"/>
  <c r="O10" i="7" s="1"/>
  <c r="Q10" i="7" s="1"/>
  <c r="J10" i="7"/>
  <c r="G10" i="7"/>
  <c r="I10" i="7" s="1"/>
  <c r="E10" i="7"/>
  <c r="D10" i="7"/>
  <c r="F10" i="7" s="1"/>
  <c r="H10" i="7" s="1"/>
  <c r="S9" i="7"/>
  <c r="P9" i="7"/>
  <c r="R9" i="7" s="1"/>
  <c r="N9" i="7"/>
  <c r="U9" i="7" s="1"/>
  <c r="M9" i="7"/>
  <c r="O9" i="7" s="1"/>
  <c r="Q9" i="7" s="1"/>
  <c r="J9" i="7"/>
  <c r="E9" i="7"/>
  <c r="G9" i="7" s="1"/>
  <c r="I9" i="7" s="1"/>
  <c r="D9" i="7"/>
  <c r="F9" i="7" s="1"/>
  <c r="H9" i="7" s="1"/>
  <c r="S8" i="7"/>
  <c r="N8" i="7"/>
  <c r="P8" i="7" s="1"/>
  <c r="R8" i="7" s="1"/>
  <c r="M8" i="7"/>
  <c r="O8" i="7" s="1"/>
  <c r="Q8" i="7" s="1"/>
  <c r="J8" i="7"/>
  <c r="G8" i="7"/>
  <c r="I8" i="7" s="1"/>
  <c r="E8" i="7"/>
  <c r="T8" i="7" s="1"/>
  <c r="W8" i="7" s="1"/>
  <c r="X8" i="7" s="1"/>
  <c r="D8" i="7"/>
  <c r="F8" i="7" s="1"/>
  <c r="H8" i="7" s="1"/>
  <c r="S7" i="7"/>
  <c r="N7" i="7"/>
  <c r="P7" i="7" s="1"/>
  <c r="R7" i="7" s="1"/>
  <c r="M7" i="7"/>
  <c r="O7" i="7" s="1"/>
  <c r="Q7" i="7" s="1"/>
  <c r="J7" i="7"/>
  <c r="E7" i="7"/>
  <c r="D7" i="7"/>
  <c r="F7" i="7" s="1"/>
  <c r="H7" i="7" s="1"/>
  <c r="S6" i="7"/>
  <c r="N6" i="7"/>
  <c r="M6" i="7"/>
  <c r="O6" i="7" s="1"/>
  <c r="Q6" i="7" s="1"/>
  <c r="J6" i="7"/>
  <c r="E6" i="7"/>
  <c r="D6" i="7"/>
  <c r="F6" i="7" s="1"/>
  <c r="H6" i="7" s="1"/>
  <c r="B39" i="6"/>
  <c r="S36" i="6"/>
  <c r="N36" i="6"/>
  <c r="M36" i="6"/>
  <c r="O36" i="6" s="1"/>
  <c r="Q36" i="6" s="1"/>
  <c r="J36" i="6"/>
  <c r="Z36" i="6" s="1"/>
  <c r="E36" i="6"/>
  <c r="G36" i="6" s="1"/>
  <c r="I36" i="6" s="1"/>
  <c r="D36" i="6"/>
  <c r="F36" i="6" s="1"/>
  <c r="H36" i="6" s="1"/>
  <c r="S35" i="6"/>
  <c r="N35" i="6"/>
  <c r="P35" i="6" s="1"/>
  <c r="R35" i="6" s="1"/>
  <c r="M35" i="6"/>
  <c r="O35" i="6" s="1"/>
  <c r="Q35" i="6" s="1"/>
  <c r="J35" i="6"/>
  <c r="E35" i="6"/>
  <c r="G35" i="6" s="1"/>
  <c r="I35" i="6" s="1"/>
  <c r="D35" i="6"/>
  <c r="F35" i="6" s="1"/>
  <c r="H35" i="6" s="1"/>
  <c r="S34" i="6"/>
  <c r="P34" i="6"/>
  <c r="R34" i="6" s="1"/>
  <c r="N34" i="6"/>
  <c r="M34" i="6"/>
  <c r="J34" i="6"/>
  <c r="E34" i="6"/>
  <c r="G34" i="6" s="1"/>
  <c r="I34" i="6" s="1"/>
  <c r="D34" i="6"/>
  <c r="S33" i="6"/>
  <c r="N33" i="6"/>
  <c r="P33" i="6" s="1"/>
  <c r="R33" i="6" s="1"/>
  <c r="M33" i="6"/>
  <c r="O33" i="6" s="1"/>
  <c r="Q33" i="6" s="1"/>
  <c r="J33" i="6"/>
  <c r="E33" i="6"/>
  <c r="G33" i="6" s="1"/>
  <c r="I33" i="6" s="1"/>
  <c r="D33" i="6"/>
  <c r="F33" i="6" s="1"/>
  <c r="H33" i="6" s="1"/>
  <c r="S32" i="6"/>
  <c r="N32" i="6"/>
  <c r="P32" i="6" s="1"/>
  <c r="R32" i="6" s="1"/>
  <c r="M32" i="6"/>
  <c r="O32" i="6" s="1"/>
  <c r="Q32" i="6" s="1"/>
  <c r="J32" i="6"/>
  <c r="E32" i="6"/>
  <c r="G32" i="6" s="1"/>
  <c r="I32" i="6" s="1"/>
  <c r="D32" i="6"/>
  <c r="F32" i="6" s="1"/>
  <c r="H32" i="6" s="1"/>
  <c r="V32" i="6" s="1"/>
  <c r="S31" i="6"/>
  <c r="O31" i="6"/>
  <c r="Q31" i="6" s="1"/>
  <c r="N31" i="6"/>
  <c r="P31" i="6" s="1"/>
  <c r="R31" i="6" s="1"/>
  <c r="M31" i="6"/>
  <c r="J31" i="6"/>
  <c r="E31" i="6"/>
  <c r="D31" i="6"/>
  <c r="F31" i="6" s="1"/>
  <c r="H31" i="6" s="1"/>
  <c r="S30" i="6"/>
  <c r="N30" i="6"/>
  <c r="M30" i="6"/>
  <c r="O30" i="6" s="1"/>
  <c r="Q30" i="6" s="1"/>
  <c r="J30" i="6"/>
  <c r="E30" i="6"/>
  <c r="D30" i="6"/>
  <c r="F30" i="6" s="1"/>
  <c r="H30" i="6" s="1"/>
  <c r="S29" i="6"/>
  <c r="P29" i="6"/>
  <c r="R29" i="6" s="1"/>
  <c r="N29" i="6"/>
  <c r="M29" i="6"/>
  <c r="U29" i="6" s="1"/>
  <c r="J29" i="6"/>
  <c r="E29" i="6"/>
  <c r="D29" i="6"/>
  <c r="F29" i="6" s="1"/>
  <c r="H29" i="6" s="1"/>
  <c r="S28" i="6"/>
  <c r="N28" i="6"/>
  <c r="M28" i="6"/>
  <c r="O28" i="6" s="1"/>
  <c r="Q28" i="6" s="1"/>
  <c r="J28" i="6"/>
  <c r="F28" i="6"/>
  <c r="H28" i="6" s="1"/>
  <c r="E28" i="6"/>
  <c r="D28" i="6"/>
  <c r="S27" i="6"/>
  <c r="N27" i="6"/>
  <c r="P27" i="6" s="1"/>
  <c r="R27" i="6" s="1"/>
  <c r="M27" i="6"/>
  <c r="O27" i="6" s="1"/>
  <c r="Q27" i="6" s="1"/>
  <c r="J27" i="6"/>
  <c r="Z27" i="6" s="1"/>
  <c r="E27" i="6"/>
  <c r="T27" i="6" s="1"/>
  <c r="W27" i="6" s="1"/>
  <c r="D27" i="6"/>
  <c r="F27" i="6" s="1"/>
  <c r="H27" i="6" s="1"/>
  <c r="S26" i="6"/>
  <c r="N26" i="6"/>
  <c r="M26" i="6"/>
  <c r="O26" i="6" s="1"/>
  <c r="Q26" i="6" s="1"/>
  <c r="J26" i="6"/>
  <c r="E26" i="6"/>
  <c r="G26" i="6" s="1"/>
  <c r="I26" i="6" s="1"/>
  <c r="D26" i="6"/>
  <c r="S25" i="6"/>
  <c r="N25" i="6"/>
  <c r="P25" i="6" s="1"/>
  <c r="R25" i="6" s="1"/>
  <c r="M25" i="6"/>
  <c r="O25" i="6" s="1"/>
  <c r="Q25" i="6" s="1"/>
  <c r="J25" i="6"/>
  <c r="E25" i="6"/>
  <c r="G25" i="6" s="1"/>
  <c r="I25" i="6" s="1"/>
  <c r="D25" i="6"/>
  <c r="F25" i="6" s="1"/>
  <c r="H25" i="6" s="1"/>
  <c r="S24" i="6"/>
  <c r="N24" i="6"/>
  <c r="P24" i="6" s="1"/>
  <c r="R24" i="6" s="1"/>
  <c r="M24" i="6"/>
  <c r="O24" i="6" s="1"/>
  <c r="Q24" i="6" s="1"/>
  <c r="J24" i="6"/>
  <c r="E24" i="6"/>
  <c r="G24" i="6" s="1"/>
  <c r="I24" i="6" s="1"/>
  <c r="D24" i="6"/>
  <c r="F24" i="6" s="1"/>
  <c r="H24" i="6" s="1"/>
  <c r="S23" i="6"/>
  <c r="N23" i="6"/>
  <c r="U23" i="6" s="1"/>
  <c r="M23" i="6"/>
  <c r="O23" i="6" s="1"/>
  <c r="Q23" i="6" s="1"/>
  <c r="J23" i="6"/>
  <c r="E23" i="6"/>
  <c r="D23" i="6"/>
  <c r="F23" i="6" s="1"/>
  <c r="H23" i="6" s="1"/>
  <c r="S22" i="6"/>
  <c r="N22" i="6"/>
  <c r="U22" i="6" s="1"/>
  <c r="M22" i="6"/>
  <c r="O22" i="6" s="1"/>
  <c r="Q22" i="6" s="1"/>
  <c r="J22" i="6"/>
  <c r="E22" i="6"/>
  <c r="G22" i="6" s="1"/>
  <c r="I22" i="6" s="1"/>
  <c r="D22" i="6"/>
  <c r="F22" i="6" s="1"/>
  <c r="H22" i="6" s="1"/>
  <c r="S21" i="6"/>
  <c r="N21" i="6"/>
  <c r="P21" i="6" s="1"/>
  <c r="R21" i="6" s="1"/>
  <c r="M21" i="6"/>
  <c r="O21" i="6" s="1"/>
  <c r="Q21" i="6" s="1"/>
  <c r="J21" i="6"/>
  <c r="E21" i="6"/>
  <c r="D21" i="6"/>
  <c r="F21" i="6" s="1"/>
  <c r="H21" i="6" s="1"/>
  <c r="S20" i="6"/>
  <c r="N20" i="6"/>
  <c r="M20" i="6"/>
  <c r="O20" i="6" s="1"/>
  <c r="Q20" i="6" s="1"/>
  <c r="J20" i="6"/>
  <c r="E20" i="6"/>
  <c r="D20" i="6"/>
  <c r="F20" i="6" s="1"/>
  <c r="H20" i="6" s="1"/>
  <c r="S19" i="6"/>
  <c r="N19" i="6"/>
  <c r="P19" i="6" s="1"/>
  <c r="R19" i="6" s="1"/>
  <c r="M19" i="6"/>
  <c r="O19" i="6" s="1"/>
  <c r="Q19" i="6" s="1"/>
  <c r="J19" i="6"/>
  <c r="Z19" i="6" s="1"/>
  <c r="AB19" i="6" s="1"/>
  <c r="E19" i="6"/>
  <c r="T19" i="6" s="1"/>
  <c r="W19" i="6" s="1"/>
  <c r="D19" i="6"/>
  <c r="F19" i="6" s="1"/>
  <c r="H19" i="6" s="1"/>
  <c r="S18" i="6"/>
  <c r="Z18" i="6" s="1"/>
  <c r="AB18" i="6" s="1"/>
  <c r="N18" i="6"/>
  <c r="M18" i="6"/>
  <c r="O18" i="6" s="1"/>
  <c r="Q18" i="6" s="1"/>
  <c r="J18" i="6"/>
  <c r="E18" i="6"/>
  <c r="G18" i="6" s="1"/>
  <c r="I18" i="6" s="1"/>
  <c r="D18" i="6"/>
  <c r="F18" i="6" s="1"/>
  <c r="H18" i="6" s="1"/>
  <c r="S17" i="6"/>
  <c r="N17" i="6"/>
  <c r="P17" i="6" s="1"/>
  <c r="R17" i="6" s="1"/>
  <c r="M17" i="6"/>
  <c r="O17" i="6" s="1"/>
  <c r="Q17" i="6" s="1"/>
  <c r="J17" i="6"/>
  <c r="E17" i="6"/>
  <c r="G17" i="6" s="1"/>
  <c r="I17" i="6" s="1"/>
  <c r="D17" i="6"/>
  <c r="F17" i="6" s="1"/>
  <c r="H17" i="6" s="1"/>
  <c r="U16" i="6"/>
  <c r="S16" i="6"/>
  <c r="N16" i="6"/>
  <c r="P16" i="6" s="1"/>
  <c r="R16" i="6" s="1"/>
  <c r="M16" i="6"/>
  <c r="O16" i="6" s="1"/>
  <c r="Q16" i="6" s="1"/>
  <c r="J16" i="6"/>
  <c r="E16" i="6"/>
  <c r="G16" i="6" s="1"/>
  <c r="I16" i="6" s="1"/>
  <c r="D16" i="6"/>
  <c r="F16" i="6" s="1"/>
  <c r="H16" i="6" s="1"/>
  <c r="S15" i="6"/>
  <c r="Z15" i="6" s="1"/>
  <c r="N15" i="6"/>
  <c r="P15" i="6" s="1"/>
  <c r="R15" i="6" s="1"/>
  <c r="M15" i="6"/>
  <c r="O15" i="6" s="1"/>
  <c r="Q15" i="6" s="1"/>
  <c r="J15" i="6"/>
  <c r="E15" i="6"/>
  <c r="D15" i="6"/>
  <c r="F15" i="6" s="1"/>
  <c r="H15" i="6" s="1"/>
  <c r="S14" i="6"/>
  <c r="P14" i="6"/>
  <c r="R14" i="6" s="1"/>
  <c r="N14" i="6"/>
  <c r="U14" i="6" s="1"/>
  <c r="M14" i="6"/>
  <c r="O14" i="6" s="1"/>
  <c r="Q14" i="6" s="1"/>
  <c r="J14" i="6"/>
  <c r="E14" i="6"/>
  <c r="G14" i="6" s="1"/>
  <c r="I14" i="6" s="1"/>
  <c r="D14" i="6"/>
  <c r="F14" i="6" s="1"/>
  <c r="H14" i="6" s="1"/>
  <c r="S13" i="6"/>
  <c r="P13" i="6"/>
  <c r="R13" i="6" s="1"/>
  <c r="N13" i="6"/>
  <c r="M13" i="6"/>
  <c r="J13" i="6"/>
  <c r="E13" i="6"/>
  <c r="D13" i="6"/>
  <c r="F13" i="6" s="1"/>
  <c r="H13" i="6" s="1"/>
  <c r="S12" i="6"/>
  <c r="Q12" i="6"/>
  <c r="N12" i="6"/>
  <c r="M12" i="6"/>
  <c r="O12" i="6" s="1"/>
  <c r="J12" i="6"/>
  <c r="E12" i="6"/>
  <c r="D12" i="6"/>
  <c r="F12" i="6" s="1"/>
  <c r="H12" i="6" s="1"/>
  <c r="S11" i="6"/>
  <c r="N11" i="6"/>
  <c r="P11" i="6" s="1"/>
  <c r="R11" i="6" s="1"/>
  <c r="M11" i="6"/>
  <c r="O11" i="6" s="1"/>
  <c r="Q11" i="6" s="1"/>
  <c r="J11" i="6"/>
  <c r="Z11" i="6" s="1"/>
  <c r="E11" i="6"/>
  <c r="T11" i="6" s="1"/>
  <c r="W11" i="6" s="1"/>
  <c r="D11" i="6"/>
  <c r="F11" i="6" s="1"/>
  <c r="H11" i="6" s="1"/>
  <c r="S10" i="6"/>
  <c r="P10" i="6"/>
  <c r="R10" i="6" s="1"/>
  <c r="N10" i="6"/>
  <c r="M10" i="6"/>
  <c r="O10" i="6" s="1"/>
  <c r="Q10" i="6" s="1"/>
  <c r="J10" i="6"/>
  <c r="E10" i="6"/>
  <c r="G10" i="6" s="1"/>
  <c r="I10" i="6" s="1"/>
  <c r="D10" i="6"/>
  <c r="F10" i="6" s="1"/>
  <c r="H10" i="6" s="1"/>
  <c r="S9" i="6"/>
  <c r="N9" i="6"/>
  <c r="P9" i="6" s="1"/>
  <c r="R9" i="6" s="1"/>
  <c r="M9" i="6"/>
  <c r="O9" i="6" s="1"/>
  <c r="Q9" i="6" s="1"/>
  <c r="J9" i="6"/>
  <c r="G9" i="6"/>
  <c r="I9" i="6" s="1"/>
  <c r="E9" i="6"/>
  <c r="D9" i="6"/>
  <c r="F9" i="6" s="1"/>
  <c r="H9" i="6" s="1"/>
  <c r="S8" i="6"/>
  <c r="N8" i="6"/>
  <c r="M8" i="6"/>
  <c r="O8" i="6" s="1"/>
  <c r="Q8" i="6" s="1"/>
  <c r="J8" i="6"/>
  <c r="E8" i="6"/>
  <c r="G8" i="6" s="1"/>
  <c r="I8" i="6" s="1"/>
  <c r="D8" i="6"/>
  <c r="F8" i="6" s="1"/>
  <c r="H8" i="6" s="1"/>
  <c r="S7" i="6"/>
  <c r="N7" i="6"/>
  <c r="U7" i="6" s="1"/>
  <c r="M7" i="6"/>
  <c r="O7" i="6" s="1"/>
  <c r="Q7" i="6" s="1"/>
  <c r="J7" i="6"/>
  <c r="E7" i="6"/>
  <c r="D7" i="6"/>
  <c r="F7" i="6" s="1"/>
  <c r="H7" i="6" s="1"/>
  <c r="S6" i="6"/>
  <c r="N6" i="6"/>
  <c r="M6" i="6"/>
  <c r="O6" i="6" s="1"/>
  <c r="Q6" i="6" s="1"/>
  <c r="J6" i="6"/>
  <c r="E6" i="6"/>
  <c r="G6" i="6" s="1"/>
  <c r="I6" i="6" s="1"/>
  <c r="D6" i="6"/>
  <c r="F6" i="6" s="1"/>
  <c r="H6" i="6" s="1"/>
  <c r="B39" i="5"/>
  <c r="S36" i="5"/>
  <c r="Z36" i="5" s="1"/>
  <c r="N36" i="5"/>
  <c r="M36" i="5"/>
  <c r="O36" i="5" s="1"/>
  <c r="Q36" i="5" s="1"/>
  <c r="J36" i="5"/>
  <c r="E36" i="5"/>
  <c r="G36" i="5" s="1"/>
  <c r="I36" i="5" s="1"/>
  <c r="D36" i="5"/>
  <c r="F36" i="5" s="1"/>
  <c r="H36" i="5" s="1"/>
  <c r="S35" i="5"/>
  <c r="N35" i="5"/>
  <c r="P35" i="5" s="1"/>
  <c r="R35" i="5" s="1"/>
  <c r="M35" i="5"/>
  <c r="O35" i="5" s="1"/>
  <c r="Q35" i="5" s="1"/>
  <c r="J35" i="5"/>
  <c r="E35" i="5"/>
  <c r="G35" i="5" s="1"/>
  <c r="I35" i="5" s="1"/>
  <c r="D35" i="5"/>
  <c r="F35" i="5" s="1"/>
  <c r="H35" i="5" s="1"/>
  <c r="S34" i="5"/>
  <c r="N34" i="5"/>
  <c r="P34" i="5" s="1"/>
  <c r="R34" i="5" s="1"/>
  <c r="M34" i="5"/>
  <c r="O34" i="5" s="1"/>
  <c r="Q34" i="5" s="1"/>
  <c r="J34" i="5"/>
  <c r="Z34" i="5" s="1"/>
  <c r="E34" i="5"/>
  <c r="G34" i="5" s="1"/>
  <c r="I34" i="5" s="1"/>
  <c r="D34" i="5"/>
  <c r="F34" i="5" s="1"/>
  <c r="H34" i="5" s="1"/>
  <c r="V34" i="5" s="1"/>
  <c r="S33" i="5"/>
  <c r="N33" i="5"/>
  <c r="P33" i="5" s="1"/>
  <c r="R33" i="5" s="1"/>
  <c r="M33" i="5"/>
  <c r="O33" i="5" s="1"/>
  <c r="Q33" i="5" s="1"/>
  <c r="J33" i="5"/>
  <c r="G33" i="5"/>
  <c r="I33" i="5" s="1"/>
  <c r="E33" i="5"/>
  <c r="T33" i="5" s="1"/>
  <c r="W33" i="5" s="1"/>
  <c r="D33" i="5"/>
  <c r="F33" i="5" s="1"/>
  <c r="H33" i="5" s="1"/>
  <c r="S32" i="5"/>
  <c r="N32" i="5"/>
  <c r="P32" i="5" s="1"/>
  <c r="R32" i="5" s="1"/>
  <c r="M32" i="5"/>
  <c r="O32" i="5" s="1"/>
  <c r="Q32" i="5" s="1"/>
  <c r="J32" i="5"/>
  <c r="E32" i="5"/>
  <c r="G32" i="5" s="1"/>
  <c r="I32" i="5" s="1"/>
  <c r="D32" i="5"/>
  <c r="F32" i="5" s="1"/>
  <c r="H32" i="5" s="1"/>
  <c r="S31" i="5"/>
  <c r="N31" i="5"/>
  <c r="P31" i="5" s="1"/>
  <c r="R31" i="5" s="1"/>
  <c r="M31" i="5"/>
  <c r="O31" i="5" s="1"/>
  <c r="Q31" i="5" s="1"/>
  <c r="J31" i="5"/>
  <c r="E31" i="5"/>
  <c r="D31" i="5"/>
  <c r="F31" i="5" s="1"/>
  <c r="H31" i="5" s="1"/>
  <c r="S30" i="5"/>
  <c r="N30" i="5"/>
  <c r="P30" i="5" s="1"/>
  <c r="R30" i="5" s="1"/>
  <c r="M30" i="5"/>
  <c r="O30" i="5" s="1"/>
  <c r="Q30" i="5" s="1"/>
  <c r="J30" i="5"/>
  <c r="Z30" i="5" s="1"/>
  <c r="E30" i="5"/>
  <c r="G30" i="5" s="1"/>
  <c r="I30" i="5" s="1"/>
  <c r="D30" i="5"/>
  <c r="F30" i="5" s="1"/>
  <c r="H30" i="5" s="1"/>
  <c r="S29" i="5"/>
  <c r="N29" i="5"/>
  <c r="P29" i="5" s="1"/>
  <c r="R29" i="5" s="1"/>
  <c r="M29" i="5"/>
  <c r="J29" i="5"/>
  <c r="Z29" i="5" s="1"/>
  <c r="F29" i="5"/>
  <c r="H29" i="5" s="1"/>
  <c r="E29" i="5"/>
  <c r="D29" i="5"/>
  <c r="S28" i="5"/>
  <c r="P28" i="5"/>
  <c r="R28" i="5" s="1"/>
  <c r="N28" i="5"/>
  <c r="M28" i="5"/>
  <c r="O28" i="5" s="1"/>
  <c r="Q28" i="5" s="1"/>
  <c r="J28" i="5"/>
  <c r="E28" i="5"/>
  <c r="G28" i="5" s="1"/>
  <c r="I28" i="5" s="1"/>
  <c r="D28" i="5"/>
  <c r="F28" i="5" s="1"/>
  <c r="H28" i="5" s="1"/>
  <c r="S27" i="5"/>
  <c r="Z27" i="5" s="1"/>
  <c r="N27" i="5"/>
  <c r="P27" i="5" s="1"/>
  <c r="R27" i="5" s="1"/>
  <c r="M27" i="5"/>
  <c r="O27" i="5" s="1"/>
  <c r="Q27" i="5" s="1"/>
  <c r="J27" i="5"/>
  <c r="E27" i="5"/>
  <c r="G27" i="5" s="1"/>
  <c r="I27" i="5" s="1"/>
  <c r="D27" i="5"/>
  <c r="F27" i="5" s="1"/>
  <c r="H27" i="5" s="1"/>
  <c r="U26" i="5"/>
  <c r="S26" i="5"/>
  <c r="N26" i="5"/>
  <c r="P26" i="5" s="1"/>
  <c r="R26" i="5" s="1"/>
  <c r="M26" i="5"/>
  <c r="O26" i="5" s="1"/>
  <c r="Q26" i="5" s="1"/>
  <c r="J26" i="5"/>
  <c r="Z26" i="5" s="1"/>
  <c r="E26" i="5"/>
  <c r="G26" i="5" s="1"/>
  <c r="I26" i="5" s="1"/>
  <c r="D26" i="5"/>
  <c r="F26" i="5" s="1"/>
  <c r="H26" i="5" s="1"/>
  <c r="S25" i="5"/>
  <c r="N25" i="5"/>
  <c r="P25" i="5" s="1"/>
  <c r="R25" i="5" s="1"/>
  <c r="M25" i="5"/>
  <c r="O25" i="5" s="1"/>
  <c r="Q25" i="5" s="1"/>
  <c r="J25" i="5"/>
  <c r="G25" i="5"/>
  <c r="I25" i="5" s="1"/>
  <c r="E25" i="5"/>
  <c r="D25" i="5"/>
  <c r="F25" i="5" s="1"/>
  <c r="H25" i="5" s="1"/>
  <c r="S24" i="5"/>
  <c r="N24" i="5"/>
  <c r="P24" i="5" s="1"/>
  <c r="R24" i="5" s="1"/>
  <c r="M24" i="5"/>
  <c r="O24" i="5" s="1"/>
  <c r="Q24" i="5" s="1"/>
  <c r="J24" i="5"/>
  <c r="Z24" i="5" s="1"/>
  <c r="E24" i="5"/>
  <c r="G24" i="5" s="1"/>
  <c r="I24" i="5" s="1"/>
  <c r="D24" i="5"/>
  <c r="F24" i="5" s="1"/>
  <c r="H24" i="5" s="1"/>
  <c r="S23" i="5"/>
  <c r="N23" i="5"/>
  <c r="M23" i="5"/>
  <c r="O23" i="5" s="1"/>
  <c r="Q23" i="5" s="1"/>
  <c r="J23" i="5"/>
  <c r="E23" i="5"/>
  <c r="D23" i="5"/>
  <c r="F23" i="5" s="1"/>
  <c r="H23" i="5" s="1"/>
  <c r="S22" i="5"/>
  <c r="N22" i="5"/>
  <c r="P22" i="5" s="1"/>
  <c r="R22" i="5" s="1"/>
  <c r="M22" i="5"/>
  <c r="O22" i="5" s="1"/>
  <c r="Q22" i="5" s="1"/>
  <c r="J22" i="5"/>
  <c r="E22" i="5"/>
  <c r="D22" i="5"/>
  <c r="F22" i="5" s="1"/>
  <c r="H22" i="5" s="1"/>
  <c r="S21" i="5"/>
  <c r="N21" i="5"/>
  <c r="P21" i="5" s="1"/>
  <c r="R21" i="5" s="1"/>
  <c r="M21" i="5"/>
  <c r="J21" i="5"/>
  <c r="Z21" i="5" s="1"/>
  <c r="F21" i="5"/>
  <c r="H21" i="5" s="1"/>
  <c r="E21" i="5"/>
  <c r="D21" i="5"/>
  <c r="S20" i="5"/>
  <c r="N20" i="5"/>
  <c r="M20" i="5"/>
  <c r="O20" i="5" s="1"/>
  <c r="Q20" i="5" s="1"/>
  <c r="J20" i="5"/>
  <c r="E20" i="5"/>
  <c r="D20" i="5"/>
  <c r="F20" i="5" s="1"/>
  <c r="H20" i="5" s="1"/>
  <c r="S19" i="5"/>
  <c r="N19" i="5"/>
  <c r="P19" i="5" s="1"/>
  <c r="R19" i="5" s="1"/>
  <c r="M19" i="5"/>
  <c r="O19" i="5" s="1"/>
  <c r="Q19" i="5" s="1"/>
  <c r="J19" i="5"/>
  <c r="E19" i="5"/>
  <c r="G19" i="5" s="1"/>
  <c r="I19" i="5" s="1"/>
  <c r="D19" i="5"/>
  <c r="F19" i="5" s="1"/>
  <c r="H19" i="5" s="1"/>
  <c r="U18" i="5"/>
  <c r="S18" i="5"/>
  <c r="N18" i="5"/>
  <c r="P18" i="5" s="1"/>
  <c r="R18" i="5" s="1"/>
  <c r="M18" i="5"/>
  <c r="O18" i="5" s="1"/>
  <c r="Q18" i="5" s="1"/>
  <c r="J18" i="5"/>
  <c r="Z18" i="5" s="1"/>
  <c r="E18" i="5"/>
  <c r="G18" i="5" s="1"/>
  <c r="I18" i="5" s="1"/>
  <c r="D18" i="5"/>
  <c r="F18" i="5" s="1"/>
  <c r="H18" i="5" s="1"/>
  <c r="S17" i="5"/>
  <c r="N17" i="5"/>
  <c r="P17" i="5" s="1"/>
  <c r="R17" i="5" s="1"/>
  <c r="M17" i="5"/>
  <c r="O17" i="5" s="1"/>
  <c r="Q17" i="5" s="1"/>
  <c r="J17" i="5"/>
  <c r="Z17" i="5" s="1"/>
  <c r="E17" i="5"/>
  <c r="G17" i="5" s="1"/>
  <c r="I17" i="5" s="1"/>
  <c r="D17" i="5"/>
  <c r="F17" i="5" s="1"/>
  <c r="H17" i="5" s="1"/>
  <c r="S16" i="5"/>
  <c r="N16" i="5"/>
  <c r="P16" i="5" s="1"/>
  <c r="R16" i="5" s="1"/>
  <c r="M16" i="5"/>
  <c r="O16" i="5" s="1"/>
  <c r="Q16" i="5" s="1"/>
  <c r="J16" i="5"/>
  <c r="E16" i="5"/>
  <c r="G16" i="5" s="1"/>
  <c r="I16" i="5" s="1"/>
  <c r="D16" i="5"/>
  <c r="F16" i="5" s="1"/>
  <c r="H16" i="5" s="1"/>
  <c r="S15" i="5"/>
  <c r="O15" i="5"/>
  <c r="Q15" i="5" s="1"/>
  <c r="N15" i="5"/>
  <c r="M15" i="5"/>
  <c r="J15" i="5"/>
  <c r="E15" i="5"/>
  <c r="D15" i="5"/>
  <c r="F15" i="5" s="1"/>
  <c r="H15" i="5" s="1"/>
  <c r="S14" i="5"/>
  <c r="O14" i="5"/>
  <c r="Q14" i="5" s="1"/>
  <c r="N14" i="5"/>
  <c r="P14" i="5" s="1"/>
  <c r="R14" i="5" s="1"/>
  <c r="M14" i="5"/>
  <c r="J14" i="5"/>
  <c r="E14" i="5"/>
  <c r="D14" i="5"/>
  <c r="F14" i="5" s="1"/>
  <c r="H14" i="5" s="1"/>
  <c r="S13" i="5"/>
  <c r="Z13" i="5" s="1"/>
  <c r="O13" i="5"/>
  <c r="Q13" i="5" s="1"/>
  <c r="N13" i="5"/>
  <c r="P13" i="5" s="1"/>
  <c r="R13" i="5" s="1"/>
  <c r="M13" i="5"/>
  <c r="J13" i="5"/>
  <c r="E13" i="5"/>
  <c r="D13" i="5"/>
  <c r="F13" i="5" s="1"/>
  <c r="H13" i="5" s="1"/>
  <c r="S12" i="5"/>
  <c r="N12" i="5"/>
  <c r="M12" i="5"/>
  <c r="O12" i="5" s="1"/>
  <c r="Q12" i="5" s="1"/>
  <c r="J12" i="5"/>
  <c r="G12" i="5"/>
  <c r="I12" i="5" s="1"/>
  <c r="E12" i="5"/>
  <c r="D12" i="5"/>
  <c r="F12" i="5" s="1"/>
  <c r="H12" i="5" s="1"/>
  <c r="S11" i="5"/>
  <c r="Z11" i="5" s="1"/>
  <c r="R11" i="5"/>
  <c r="O11" i="5"/>
  <c r="Q11" i="5" s="1"/>
  <c r="N11" i="5"/>
  <c r="P11" i="5" s="1"/>
  <c r="M11" i="5"/>
  <c r="J11" i="5"/>
  <c r="E11" i="5"/>
  <c r="D11" i="5"/>
  <c r="F11" i="5" s="1"/>
  <c r="H11" i="5" s="1"/>
  <c r="S10" i="5"/>
  <c r="N10" i="5"/>
  <c r="P10" i="5" s="1"/>
  <c r="R10" i="5" s="1"/>
  <c r="M10" i="5"/>
  <c r="O10" i="5" s="1"/>
  <c r="Q10" i="5" s="1"/>
  <c r="J10" i="5"/>
  <c r="E10" i="5"/>
  <c r="G10" i="5" s="1"/>
  <c r="I10" i="5" s="1"/>
  <c r="D10" i="5"/>
  <c r="F10" i="5" s="1"/>
  <c r="H10" i="5" s="1"/>
  <c r="S9" i="5"/>
  <c r="N9" i="5"/>
  <c r="P9" i="5" s="1"/>
  <c r="R9" i="5" s="1"/>
  <c r="M9" i="5"/>
  <c r="O9" i="5" s="1"/>
  <c r="Q9" i="5" s="1"/>
  <c r="J9" i="5"/>
  <c r="E9" i="5"/>
  <c r="G9" i="5" s="1"/>
  <c r="I9" i="5" s="1"/>
  <c r="D9" i="5"/>
  <c r="F9" i="5" s="1"/>
  <c r="H9" i="5" s="1"/>
  <c r="S8" i="5"/>
  <c r="N8" i="5"/>
  <c r="P8" i="5" s="1"/>
  <c r="R8" i="5" s="1"/>
  <c r="M8" i="5"/>
  <c r="J8" i="5"/>
  <c r="E8" i="5"/>
  <c r="G8" i="5" s="1"/>
  <c r="I8" i="5" s="1"/>
  <c r="D8" i="5"/>
  <c r="F8" i="5" s="1"/>
  <c r="H8" i="5" s="1"/>
  <c r="S7" i="5"/>
  <c r="N7" i="5"/>
  <c r="M7" i="5"/>
  <c r="O7" i="5" s="1"/>
  <c r="Q7" i="5" s="1"/>
  <c r="J7" i="5"/>
  <c r="E7" i="5"/>
  <c r="D7" i="5"/>
  <c r="F7" i="5" s="1"/>
  <c r="H7" i="5" s="1"/>
  <c r="S6" i="5"/>
  <c r="N6" i="5"/>
  <c r="P6" i="5" s="1"/>
  <c r="R6" i="5" s="1"/>
  <c r="M6" i="5"/>
  <c r="O6" i="5" s="1"/>
  <c r="Q6" i="5" s="1"/>
  <c r="J6" i="5"/>
  <c r="E6" i="5"/>
  <c r="D6" i="5"/>
  <c r="F6" i="5" s="1"/>
  <c r="H6" i="5" s="1"/>
  <c r="Z22" i="7" l="1"/>
  <c r="AB22" i="7" s="1"/>
  <c r="Z10" i="5"/>
  <c r="T10" i="5"/>
  <c r="W10" i="5" s="1"/>
  <c r="Z15" i="5"/>
  <c r="AB15" i="5" s="1"/>
  <c r="T20" i="5"/>
  <c r="W20" i="5" s="1"/>
  <c r="AD20" i="5" s="1"/>
  <c r="U23" i="5"/>
  <c r="Z25" i="5"/>
  <c r="AB25" i="5" s="1"/>
  <c r="Z28" i="5"/>
  <c r="AB28" i="5" s="1"/>
  <c r="Z7" i="6"/>
  <c r="AB7" i="6" s="1"/>
  <c r="Z12" i="6"/>
  <c r="AB12" i="6" s="1"/>
  <c r="U13" i="6"/>
  <c r="Z13" i="6"/>
  <c r="AB13" i="6" s="1"/>
  <c r="U15" i="6"/>
  <c r="P23" i="6"/>
  <c r="R23" i="6" s="1"/>
  <c r="T26" i="6"/>
  <c r="W26" i="6" s="1"/>
  <c r="U26" i="6"/>
  <c r="G27" i="6"/>
  <c r="I27" i="6" s="1"/>
  <c r="Z31" i="6"/>
  <c r="AB31" i="6" s="1"/>
  <c r="Z7" i="7"/>
  <c r="AB7" i="7" s="1"/>
  <c r="Z8" i="7"/>
  <c r="AB8" i="7" s="1"/>
  <c r="Z10" i="7"/>
  <c r="AB10" i="7" s="1"/>
  <c r="Z14" i="7"/>
  <c r="AB14" i="7" s="1"/>
  <c r="U17" i="7"/>
  <c r="G24" i="7"/>
  <c r="I24" i="7" s="1"/>
  <c r="P27" i="7"/>
  <c r="R27" i="7" s="1"/>
  <c r="T35" i="7"/>
  <c r="W35" i="7" s="1"/>
  <c r="Z35" i="6"/>
  <c r="U10" i="5"/>
  <c r="U10" i="6"/>
  <c r="P22" i="6"/>
  <c r="R22" i="6" s="1"/>
  <c r="Z23" i="6"/>
  <c r="AB23" i="6" s="1"/>
  <c r="U24" i="6"/>
  <c r="AB27" i="6"/>
  <c r="T33" i="6"/>
  <c r="W33" i="6" s="1"/>
  <c r="G16" i="7"/>
  <c r="I16" i="7" s="1"/>
  <c r="V16" i="7" s="1"/>
  <c r="Z27" i="7"/>
  <c r="AB27" i="7" s="1"/>
  <c r="G28" i="7"/>
  <c r="I28" i="7" s="1"/>
  <c r="P29" i="7"/>
  <c r="R29" i="7" s="1"/>
  <c r="P30" i="7"/>
  <c r="R30" i="7" s="1"/>
  <c r="O33" i="7"/>
  <c r="Q33" i="7" s="1"/>
  <c r="Z12" i="5"/>
  <c r="Z19" i="5"/>
  <c r="Z20" i="5"/>
  <c r="U21" i="5"/>
  <c r="U28" i="5"/>
  <c r="T29" i="5"/>
  <c r="W29" i="5" s="1"/>
  <c r="U36" i="5"/>
  <c r="U12" i="6"/>
  <c r="O13" i="6"/>
  <c r="Q13" i="6" s="1"/>
  <c r="U18" i="6"/>
  <c r="G19" i="6"/>
  <c r="I19" i="6" s="1"/>
  <c r="Z20" i="6"/>
  <c r="AB20" i="6" s="1"/>
  <c r="U21" i="6"/>
  <c r="Z21" i="6"/>
  <c r="AB21" i="6" s="1"/>
  <c r="Z29" i="6"/>
  <c r="AB29" i="6" s="1"/>
  <c r="T34" i="6"/>
  <c r="W34" i="6" s="1"/>
  <c r="X34" i="6" s="1"/>
  <c r="Z6" i="7"/>
  <c r="AB6" i="7" s="1"/>
  <c r="Z13" i="7"/>
  <c r="AB13" i="7" s="1"/>
  <c r="Z15" i="7"/>
  <c r="AB15" i="7" s="1"/>
  <c r="U20" i="7"/>
  <c r="Z24" i="7"/>
  <c r="AB24" i="7" s="1"/>
  <c r="Z30" i="7"/>
  <c r="AB30" i="7" s="1"/>
  <c r="Z35" i="7"/>
  <c r="AB35" i="7" s="1"/>
  <c r="U6" i="6"/>
  <c r="T28" i="6"/>
  <c r="W28" i="6" s="1"/>
  <c r="AD28" i="6" s="1"/>
  <c r="G28" i="6"/>
  <c r="I28" i="6" s="1"/>
  <c r="T18" i="5"/>
  <c r="W18" i="5" s="1"/>
  <c r="T27" i="5"/>
  <c r="W27" i="5" s="1"/>
  <c r="X27" i="5" s="1"/>
  <c r="T35" i="5"/>
  <c r="W35" i="5" s="1"/>
  <c r="X35" i="5" s="1"/>
  <c r="T29" i="6"/>
  <c r="W29" i="6" s="1"/>
  <c r="X29" i="6" s="1"/>
  <c r="P23" i="7"/>
  <c r="R23" i="7" s="1"/>
  <c r="U23" i="7"/>
  <c r="P31" i="7"/>
  <c r="R31" i="7" s="1"/>
  <c r="U31" i="7"/>
  <c r="U14" i="7"/>
  <c r="P14" i="7"/>
  <c r="R14" i="7" s="1"/>
  <c r="U22" i="7"/>
  <c r="P22" i="7"/>
  <c r="R22" i="7" s="1"/>
  <c r="P19" i="7"/>
  <c r="R19" i="7" s="1"/>
  <c r="V19" i="7" s="1"/>
  <c r="U19" i="7"/>
  <c r="U11" i="7"/>
  <c r="U13" i="7"/>
  <c r="P13" i="7"/>
  <c r="R13" i="7" s="1"/>
  <c r="T11" i="5"/>
  <c r="W11" i="5" s="1"/>
  <c r="AD11" i="5" s="1"/>
  <c r="T13" i="5"/>
  <c r="W13" i="5" s="1"/>
  <c r="P7" i="6"/>
  <c r="R7" i="6" s="1"/>
  <c r="P18" i="6"/>
  <c r="R18" i="6" s="1"/>
  <c r="V18" i="6" s="1"/>
  <c r="U21" i="7"/>
  <c r="P21" i="7"/>
  <c r="R21" i="7" s="1"/>
  <c r="P36" i="5"/>
  <c r="R36" i="5" s="1"/>
  <c r="T20" i="6"/>
  <c r="W20" i="6" s="1"/>
  <c r="AD20" i="6" s="1"/>
  <c r="G20" i="6"/>
  <c r="I20" i="6" s="1"/>
  <c r="V20" i="6" s="1"/>
  <c r="G12" i="7"/>
  <c r="I12" i="7" s="1"/>
  <c r="T12" i="7"/>
  <c r="W12" i="7" s="1"/>
  <c r="AD12" i="7" s="1"/>
  <c r="U32" i="7"/>
  <c r="G33" i="7"/>
  <c r="I33" i="7" s="1"/>
  <c r="V33" i="7" s="1"/>
  <c r="T33" i="7"/>
  <c r="W33" i="7" s="1"/>
  <c r="P8" i="6"/>
  <c r="R8" i="6" s="1"/>
  <c r="V8" i="6" s="1"/>
  <c r="U8" i="6"/>
  <c r="U29" i="5"/>
  <c r="O29" i="5"/>
  <c r="Q29" i="5" s="1"/>
  <c r="T12" i="6"/>
  <c r="W12" i="6" s="1"/>
  <c r="AD12" i="6" s="1"/>
  <c r="G12" i="6"/>
  <c r="I12" i="6" s="1"/>
  <c r="U30" i="6"/>
  <c r="P30" i="6"/>
  <c r="R30" i="6" s="1"/>
  <c r="T27" i="7"/>
  <c r="W27" i="7" s="1"/>
  <c r="X27" i="7" s="1"/>
  <c r="G27" i="7"/>
  <c r="I27" i="7" s="1"/>
  <c r="V27" i="7" s="1"/>
  <c r="U36" i="7"/>
  <c r="P36" i="7"/>
  <c r="R36" i="7" s="1"/>
  <c r="P26" i="6"/>
  <c r="R26" i="6" s="1"/>
  <c r="Z28" i="7"/>
  <c r="AB28" i="7" s="1"/>
  <c r="T10" i="6"/>
  <c r="W10" i="6" s="1"/>
  <c r="X10" i="6" s="1"/>
  <c r="T21" i="6"/>
  <c r="W21" i="6" s="1"/>
  <c r="U12" i="5"/>
  <c r="T19" i="5"/>
  <c r="W19" i="5" s="1"/>
  <c r="X19" i="5" s="1"/>
  <c r="T18" i="6"/>
  <c r="W18" i="6" s="1"/>
  <c r="X18" i="6" s="1"/>
  <c r="T35" i="6"/>
  <c r="W35" i="6" s="1"/>
  <c r="Z12" i="7"/>
  <c r="AB12" i="7" s="1"/>
  <c r="Z25" i="7"/>
  <c r="AB25" i="7" s="1"/>
  <c r="T29" i="7"/>
  <c r="W29" i="7" s="1"/>
  <c r="X29" i="7" s="1"/>
  <c r="P32" i="7"/>
  <c r="R32" i="7" s="1"/>
  <c r="V32" i="7" s="1"/>
  <c r="G11" i="5"/>
  <c r="I11" i="5" s="1"/>
  <c r="V11" i="5" s="1"/>
  <c r="P12" i="5"/>
  <c r="R12" i="5" s="1"/>
  <c r="V12" i="5" s="1"/>
  <c r="U13" i="5"/>
  <c r="Z16" i="5"/>
  <c r="O21" i="5"/>
  <c r="Q21" i="5" s="1"/>
  <c r="U22" i="5"/>
  <c r="Z31" i="5"/>
  <c r="AB31" i="5" s="1"/>
  <c r="F26" i="6"/>
  <c r="H26" i="6" s="1"/>
  <c r="V26" i="6" s="1"/>
  <c r="F34" i="6"/>
  <c r="H34" i="6" s="1"/>
  <c r="U15" i="7"/>
  <c r="Z17" i="7"/>
  <c r="AB17" i="7" s="1"/>
  <c r="Z19" i="7"/>
  <c r="AB19" i="7" s="1"/>
  <c r="T21" i="7"/>
  <c r="W21" i="7" s="1"/>
  <c r="AD21" i="7" s="1"/>
  <c r="O28" i="7"/>
  <c r="Q28" i="7" s="1"/>
  <c r="V28" i="7" s="1"/>
  <c r="T36" i="5"/>
  <c r="W36" i="5" s="1"/>
  <c r="AD36" i="5" s="1"/>
  <c r="V17" i="6"/>
  <c r="U36" i="6"/>
  <c r="Z20" i="7"/>
  <c r="AB20" i="7" s="1"/>
  <c r="P36" i="6"/>
  <c r="R36" i="6" s="1"/>
  <c r="T11" i="7"/>
  <c r="W11" i="7" s="1"/>
  <c r="U25" i="5"/>
  <c r="Z10" i="6"/>
  <c r="AB10" i="6" s="1"/>
  <c r="Z14" i="6"/>
  <c r="AB14" i="6" s="1"/>
  <c r="Z16" i="6"/>
  <c r="AB16" i="6" s="1"/>
  <c r="U20" i="6"/>
  <c r="Z22" i="6"/>
  <c r="AB22" i="6" s="1"/>
  <c r="Z24" i="6"/>
  <c r="U28" i="6"/>
  <c r="Z32" i="6"/>
  <c r="AB32" i="6" s="1"/>
  <c r="Z33" i="6"/>
  <c r="AB33" i="6" s="1"/>
  <c r="Z34" i="6"/>
  <c r="T36" i="6"/>
  <c r="W36" i="6" s="1"/>
  <c r="AD36" i="6" s="1"/>
  <c r="U7" i="7"/>
  <c r="Z9" i="7"/>
  <c r="AB9" i="7" s="1"/>
  <c r="G11" i="7"/>
  <c r="I11" i="7" s="1"/>
  <c r="Z11" i="7"/>
  <c r="AB11" i="7" s="1"/>
  <c r="T13" i="7"/>
  <c r="W13" i="7" s="1"/>
  <c r="AD13" i="7" s="1"/>
  <c r="O20" i="7"/>
  <c r="Q20" i="7" s="1"/>
  <c r="V20" i="7" s="1"/>
  <c r="Z29" i="7"/>
  <c r="AB29" i="7" s="1"/>
  <c r="T32" i="7"/>
  <c r="W32" i="7" s="1"/>
  <c r="AD32" i="7" s="1"/>
  <c r="Z34" i="7"/>
  <c r="AB34" i="7" s="1"/>
  <c r="U20" i="5"/>
  <c r="V25" i="6"/>
  <c r="P20" i="5"/>
  <c r="R20" i="5" s="1"/>
  <c r="T28" i="5"/>
  <c r="W28" i="5" s="1"/>
  <c r="AD28" i="5" s="1"/>
  <c r="P11" i="7"/>
  <c r="R11" i="7" s="1"/>
  <c r="V11" i="7" s="1"/>
  <c r="T12" i="5"/>
  <c r="W12" i="5" s="1"/>
  <c r="Z8" i="6"/>
  <c r="AB8" i="6" s="1"/>
  <c r="Z9" i="6"/>
  <c r="AB9" i="6" s="1"/>
  <c r="G11" i="6"/>
  <c r="I11" i="6" s="1"/>
  <c r="V11" i="6" s="1"/>
  <c r="P12" i="6"/>
  <c r="R12" i="6" s="1"/>
  <c r="Z17" i="6"/>
  <c r="AB17" i="6" s="1"/>
  <c r="P20" i="6"/>
  <c r="R20" i="6" s="1"/>
  <c r="Z25" i="6"/>
  <c r="AB25" i="6" s="1"/>
  <c r="Z26" i="6"/>
  <c r="AB26" i="6" s="1"/>
  <c r="P28" i="6"/>
  <c r="R28" i="6" s="1"/>
  <c r="O29" i="6"/>
  <c r="Q29" i="6" s="1"/>
  <c r="Z30" i="6"/>
  <c r="AB30" i="6" s="1"/>
  <c r="O12" i="7"/>
  <c r="Q12" i="7" s="1"/>
  <c r="Z21" i="7"/>
  <c r="AB21" i="7" s="1"/>
  <c r="Z31" i="7"/>
  <c r="AB31" i="7" s="1"/>
  <c r="G36" i="7"/>
  <c r="I36" i="7" s="1"/>
  <c r="Z22" i="5"/>
  <c r="AB22" i="5" s="1"/>
  <c r="U30" i="5"/>
  <c r="T13" i="6"/>
  <c r="W13" i="6" s="1"/>
  <c r="AD13" i="6" s="1"/>
  <c r="T19" i="7"/>
  <c r="W19" i="7" s="1"/>
  <c r="X19" i="7" s="1"/>
  <c r="Z14" i="5"/>
  <c r="U14" i="5"/>
  <c r="U15" i="5"/>
  <c r="U17" i="5"/>
  <c r="G20" i="5"/>
  <c r="I20" i="5" s="1"/>
  <c r="T21" i="5"/>
  <c r="W21" i="5" s="1"/>
  <c r="X21" i="5" s="1"/>
  <c r="Z23" i="5"/>
  <c r="AB23" i="5" s="1"/>
  <c r="T26" i="5"/>
  <c r="W26" i="5" s="1"/>
  <c r="X26" i="5" s="1"/>
  <c r="Z32" i="5"/>
  <c r="AB32" i="5" s="1"/>
  <c r="Z33" i="5"/>
  <c r="T34" i="5"/>
  <c r="W34" i="5" s="1"/>
  <c r="AD34" i="5" s="1"/>
  <c r="Z35" i="5"/>
  <c r="AB35" i="5" s="1"/>
  <c r="Z28" i="6"/>
  <c r="Z23" i="7"/>
  <c r="AB23" i="7" s="1"/>
  <c r="Z9" i="5"/>
  <c r="AB9" i="5" s="1"/>
  <c r="U8" i="5"/>
  <c r="X20" i="5"/>
  <c r="V17" i="5"/>
  <c r="V33" i="5"/>
  <c r="V19" i="5"/>
  <c r="V30" i="5"/>
  <c r="V32" i="5"/>
  <c r="V24" i="5"/>
  <c r="V25" i="5"/>
  <c r="V10" i="6"/>
  <c r="V9" i="6"/>
  <c r="V36" i="6"/>
  <c r="V12" i="6"/>
  <c r="V22" i="6"/>
  <c r="V24" i="6"/>
  <c r="V35" i="6"/>
  <c r="V14" i="6"/>
  <c r="V16" i="6"/>
  <c r="U6" i="7"/>
  <c r="P6" i="7"/>
  <c r="R6" i="7" s="1"/>
  <c r="Z8" i="5"/>
  <c r="AB8" i="5" s="1"/>
  <c r="AB13" i="5"/>
  <c r="AB26" i="5"/>
  <c r="AB18" i="5"/>
  <c r="AB33" i="5"/>
  <c r="AB11" i="5"/>
  <c r="AB24" i="5"/>
  <c r="AB12" i="5"/>
  <c r="AB10" i="5"/>
  <c r="AB19" i="5"/>
  <c r="AB21" i="5"/>
  <c r="AB30" i="5"/>
  <c r="AB36" i="5"/>
  <c r="AB34" i="5"/>
  <c r="AB14" i="5"/>
  <c r="AB16" i="5"/>
  <c r="AB17" i="5"/>
  <c r="AB20" i="5"/>
  <c r="AB27" i="5"/>
  <c r="AB29" i="5"/>
  <c r="AB24" i="6"/>
  <c r="AB28" i="6"/>
  <c r="AB34" i="6"/>
  <c r="AB35" i="6"/>
  <c r="AB11" i="6"/>
  <c r="AB36" i="6"/>
  <c r="AB15" i="6"/>
  <c r="O8" i="5"/>
  <c r="Q8" i="5" s="1"/>
  <c r="V8" i="5" s="1"/>
  <c r="V9" i="5"/>
  <c r="U9" i="5"/>
  <c r="U7" i="5"/>
  <c r="T9" i="5"/>
  <c r="Z7" i="5"/>
  <c r="AB7" i="5" s="1"/>
  <c r="Z6" i="5"/>
  <c r="AB6" i="5" s="1"/>
  <c r="U6" i="5"/>
  <c r="T6" i="5"/>
  <c r="W6" i="5" s="1"/>
  <c r="P6" i="6"/>
  <c r="R6" i="6" s="1"/>
  <c r="V6" i="6" s="1"/>
  <c r="Z6" i="6"/>
  <c r="AB6" i="6" s="1"/>
  <c r="X33" i="7"/>
  <c r="AD33" i="7"/>
  <c r="V8" i="7"/>
  <c r="X13" i="7"/>
  <c r="AD29" i="7"/>
  <c r="V15" i="7"/>
  <c r="V24" i="7"/>
  <c r="T6" i="7"/>
  <c r="G6" i="7"/>
  <c r="I6" i="7" s="1"/>
  <c r="X11" i="7"/>
  <c r="AD11" i="7"/>
  <c r="AD19" i="7"/>
  <c r="F34" i="7"/>
  <c r="H34" i="7" s="1"/>
  <c r="T34" i="7"/>
  <c r="W34" i="7" s="1"/>
  <c r="T10" i="7"/>
  <c r="W10" i="7" s="1"/>
  <c r="T18" i="7"/>
  <c r="W18" i="7" s="1"/>
  <c r="T26" i="7"/>
  <c r="W26" i="7" s="1"/>
  <c r="X35" i="7"/>
  <c r="AD35" i="7"/>
  <c r="AD8" i="7"/>
  <c r="AD16" i="7"/>
  <c r="AD24" i="7"/>
  <c r="T7" i="7"/>
  <c r="W7" i="7" s="1"/>
  <c r="P10" i="7"/>
  <c r="R10" i="7" s="1"/>
  <c r="V10" i="7" s="1"/>
  <c r="U10" i="7"/>
  <c r="T14" i="7"/>
  <c r="W14" i="7" s="1"/>
  <c r="G14" i="7"/>
  <c r="I14" i="7" s="1"/>
  <c r="P18" i="7"/>
  <c r="R18" i="7" s="1"/>
  <c r="V18" i="7" s="1"/>
  <c r="U18" i="7"/>
  <c r="T23" i="7"/>
  <c r="W23" i="7" s="1"/>
  <c r="P26" i="7"/>
  <c r="R26" i="7" s="1"/>
  <c r="V26" i="7" s="1"/>
  <c r="U26" i="7"/>
  <c r="T30" i="7"/>
  <c r="W30" i="7" s="1"/>
  <c r="G30" i="7"/>
  <c r="I30" i="7" s="1"/>
  <c r="T31" i="7"/>
  <c r="W31" i="7" s="1"/>
  <c r="V35" i="7"/>
  <c r="X36" i="7"/>
  <c r="G7" i="7"/>
  <c r="I7" i="7" s="1"/>
  <c r="V7" i="7" s="1"/>
  <c r="U8" i="7"/>
  <c r="V13" i="7"/>
  <c r="U16" i="7"/>
  <c r="G23" i="7"/>
  <c r="I23" i="7" s="1"/>
  <c r="U24" i="7"/>
  <c r="G31" i="7"/>
  <c r="I31" i="7" s="1"/>
  <c r="V31" i="7" s="1"/>
  <c r="Z33" i="7"/>
  <c r="AB33" i="7" s="1"/>
  <c r="T15" i="7"/>
  <c r="W15" i="7" s="1"/>
  <c r="T22" i="7"/>
  <c r="W22" i="7" s="1"/>
  <c r="G22" i="7"/>
  <c r="I22" i="7" s="1"/>
  <c r="V22" i="7" s="1"/>
  <c r="V9" i="7"/>
  <c r="G13" i="7"/>
  <c r="I13" i="7" s="1"/>
  <c r="V17" i="7"/>
  <c r="G21" i="7"/>
  <c r="I21" i="7" s="1"/>
  <c r="V21" i="7" s="1"/>
  <c r="V25" i="7"/>
  <c r="G29" i="7"/>
  <c r="I29" i="7" s="1"/>
  <c r="V29" i="7" s="1"/>
  <c r="T9" i="7"/>
  <c r="W9" i="7" s="1"/>
  <c r="X12" i="7"/>
  <c r="T17" i="7"/>
  <c r="W17" i="7" s="1"/>
  <c r="X20" i="7"/>
  <c r="T25" i="7"/>
  <c r="W25" i="7" s="1"/>
  <c r="X28" i="7"/>
  <c r="P34" i="7"/>
  <c r="R34" i="7" s="1"/>
  <c r="U34" i="7"/>
  <c r="V28" i="6"/>
  <c r="AD29" i="6"/>
  <c r="AD21" i="6"/>
  <c r="X21" i="6"/>
  <c r="AD18" i="6"/>
  <c r="X26" i="6"/>
  <c r="AD26" i="6"/>
  <c r="T23" i="6"/>
  <c r="W23" i="6" s="1"/>
  <c r="G23" i="6"/>
  <c r="I23" i="6" s="1"/>
  <c r="V23" i="6" s="1"/>
  <c r="X27" i="6"/>
  <c r="AD27" i="6"/>
  <c r="X12" i="6"/>
  <c r="X28" i="6"/>
  <c r="V33" i="6"/>
  <c r="X33" i="6"/>
  <c r="AD33" i="6"/>
  <c r="X35" i="6"/>
  <c r="AD35" i="6"/>
  <c r="V27" i="6"/>
  <c r="T14" i="6"/>
  <c r="W14" i="6" s="1"/>
  <c r="G13" i="6"/>
  <c r="I13" i="6" s="1"/>
  <c r="V13" i="6" s="1"/>
  <c r="T31" i="6"/>
  <c r="W31" i="6" s="1"/>
  <c r="G31" i="6"/>
  <c r="I31" i="6" s="1"/>
  <c r="V31" i="6" s="1"/>
  <c r="U33" i="6"/>
  <c r="T30" i="6"/>
  <c r="W30" i="6" s="1"/>
  <c r="G30" i="6"/>
  <c r="I30" i="6" s="1"/>
  <c r="V30" i="6" s="1"/>
  <c r="T6" i="6"/>
  <c r="T7" i="6"/>
  <c r="W7" i="6" s="1"/>
  <c r="G7" i="6"/>
  <c r="I7" i="6" s="1"/>
  <c r="V7" i="6" s="1"/>
  <c r="T15" i="6"/>
  <c r="W15" i="6" s="1"/>
  <c r="G15" i="6"/>
  <c r="I15" i="6" s="1"/>
  <c r="V15" i="6" s="1"/>
  <c r="G29" i="6"/>
  <c r="I29" i="6" s="1"/>
  <c r="T9" i="6"/>
  <c r="W9" i="6" s="1"/>
  <c r="T25" i="6"/>
  <c r="W25" i="6" s="1"/>
  <c r="T32" i="6"/>
  <c r="W32" i="6" s="1"/>
  <c r="V19" i="6"/>
  <c r="X11" i="6"/>
  <c r="AD11" i="6"/>
  <c r="X19" i="6"/>
  <c r="AD19" i="6"/>
  <c r="T22" i="6"/>
  <c r="W22" i="6" s="1"/>
  <c r="G21" i="6"/>
  <c r="I21" i="6" s="1"/>
  <c r="V21" i="6" s="1"/>
  <c r="U31" i="6"/>
  <c r="T17" i="6"/>
  <c r="W17" i="6" s="1"/>
  <c r="T8" i="6"/>
  <c r="W8" i="6" s="1"/>
  <c r="U9" i="6"/>
  <c r="T16" i="6"/>
  <c r="W16" i="6" s="1"/>
  <c r="U17" i="6"/>
  <c r="T24" i="6"/>
  <c r="W24" i="6" s="1"/>
  <c r="U25" i="6"/>
  <c r="U32" i="6"/>
  <c r="O34" i="6"/>
  <c r="Q34" i="6" s="1"/>
  <c r="U34" i="6"/>
  <c r="U11" i="6"/>
  <c r="U19" i="6"/>
  <c r="U27" i="6"/>
  <c r="U35" i="6"/>
  <c r="V35" i="5"/>
  <c r="V16" i="5"/>
  <c r="V20" i="5"/>
  <c r="V27" i="5"/>
  <c r="AD29" i="5"/>
  <c r="X29" i="5"/>
  <c r="AD13" i="5"/>
  <c r="X13" i="5"/>
  <c r="V28" i="5"/>
  <c r="T17" i="5"/>
  <c r="W17" i="5" s="1"/>
  <c r="T25" i="5"/>
  <c r="W25" i="5" s="1"/>
  <c r="T16" i="5"/>
  <c r="W16" i="5" s="1"/>
  <c r="T24" i="5"/>
  <c r="W24" i="5" s="1"/>
  <c r="V10" i="5"/>
  <c r="X10" i="5"/>
  <c r="AD10" i="5"/>
  <c r="P15" i="5"/>
  <c r="R15" i="5" s="1"/>
  <c r="U16" i="5"/>
  <c r="V18" i="5"/>
  <c r="X18" i="5"/>
  <c r="AD18" i="5"/>
  <c r="P23" i="5"/>
  <c r="R23" i="5" s="1"/>
  <c r="U24" i="5"/>
  <c r="V26" i="5"/>
  <c r="T23" i="5"/>
  <c r="W23" i="5" s="1"/>
  <c r="G23" i="5"/>
  <c r="I23" i="5" s="1"/>
  <c r="X33" i="5"/>
  <c r="AD33" i="5"/>
  <c r="X34" i="5"/>
  <c r="P7" i="5"/>
  <c r="R7" i="5" s="1"/>
  <c r="G13" i="5"/>
  <c r="I13" i="5" s="1"/>
  <c r="V13" i="5" s="1"/>
  <c r="G21" i="5"/>
  <c r="I21" i="5" s="1"/>
  <c r="V21" i="5" s="1"/>
  <c r="G29" i="5"/>
  <c r="I29" i="5" s="1"/>
  <c r="U33" i="5"/>
  <c r="T22" i="5"/>
  <c r="W22" i="5" s="1"/>
  <c r="G6" i="5"/>
  <c r="I6" i="5" s="1"/>
  <c r="V6" i="5" s="1"/>
  <c r="G22" i="5"/>
  <c r="I22" i="5" s="1"/>
  <c r="V22" i="5" s="1"/>
  <c r="T32" i="5"/>
  <c r="W32" i="5" s="1"/>
  <c r="U31" i="5"/>
  <c r="T14" i="5"/>
  <c r="W14" i="5" s="1"/>
  <c r="T15" i="5"/>
  <c r="W15" i="5" s="1"/>
  <c r="G15" i="5"/>
  <c r="I15" i="5" s="1"/>
  <c r="AD27" i="5"/>
  <c r="T30" i="5"/>
  <c r="W30" i="5" s="1"/>
  <c r="T31" i="5"/>
  <c r="W31" i="5" s="1"/>
  <c r="G31" i="5"/>
  <c r="I31" i="5" s="1"/>
  <c r="V31" i="5" s="1"/>
  <c r="V36" i="5"/>
  <c r="T7" i="5"/>
  <c r="G7" i="5"/>
  <c r="I7" i="5" s="1"/>
  <c r="G14" i="5"/>
  <c r="I14" i="5" s="1"/>
  <c r="V14" i="5" s="1"/>
  <c r="T8" i="5"/>
  <c r="W8" i="5" s="1"/>
  <c r="U32" i="5"/>
  <c r="U34" i="5"/>
  <c r="U11" i="5"/>
  <c r="U19" i="5"/>
  <c r="U27" i="5"/>
  <c r="U35" i="5"/>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6" i="4"/>
  <c r="B39" i="4"/>
  <c r="N36" i="4"/>
  <c r="M36" i="4"/>
  <c r="O36" i="4" s="1"/>
  <c r="E36" i="4"/>
  <c r="G36" i="4" s="1"/>
  <c r="D36" i="4"/>
  <c r="F36" i="4" s="1"/>
  <c r="H36" i="4" s="1"/>
  <c r="N35" i="4"/>
  <c r="M35" i="4"/>
  <c r="O35" i="4" s="1"/>
  <c r="E35" i="4"/>
  <c r="D35" i="4"/>
  <c r="F35" i="4" s="1"/>
  <c r="N34" i="4"/>
  <c r="M34" i="4"/>
  <c r="O34" i="4" s="1"/>
  <c r="E34" i="4"/>
  <c r="G34" i="4" s="1"/>
  <c r="D34" i="4"/>
  <c r="F34" i="4" s="1"/>
  <c r="H34" i="4" s="1"/>
  <c r="N33" i="4"/>
  <c r="M33" i="4"/>
  <c r="O33" i="4" s="1"/>
  <c r="E33" i="4"/>
  <c r="G33" i="4" s="1"/>
  <c r="D33" i="4"/>
  <c r="F33" i="4" s="1"/>
  <c r="N32" i="4"/>
  <c r="P32" i="4" s="1"/>
  <c r="M32" i="4"/>
  <c r="O32" i="4" s="1"/>
  <c r="E32" i="4"/>
  <c r="D32" i="4"/>
  <c r="F32" i="4" s="1"/>
  <c r="N31" i="4"/>
  <c r="M31" i="4"/>
  <c r="O31" i="4" s="1"/>
  <c r="E31" i="4"/>
  <c r="D31" i="4"/>
  <c r="F31" i="4" s="1"/>
  <c r="N30" i="4"/>
  <c r="P30" i="4" s="1"/>
  <c r="M30" i="4"/>
  <c r="O30" i="4" s="1"/>
  <c r="E30" i="4"/>
  <c r="D30" i="4"/>
  <c r="F30" i="4" s="1"/>
  <c r="N29" i="4"/>
  <c r="M29" i="4"/>
  <c r="O29" i="4" s="1"/>
  <c r="E29" i="4"/>
  <c r="G29" i="4" s="1"/>
  <c r="D29" i="4"/>
  <c r="F29" i="4" s="1"/>
  <c r="N28" i="4"/>
  <c r="P28" i="4" s="1"/>
  <c r="M28" i="4"/>
  <c r="O28" i="4" s="1"/>
  <c r="E28" i="4"/>
  <c r="D28" i="4"/>
  <c r="F28" i="4" s="1"/>
  <c r="N27" i="4"/>
  <c r="P27" i="4" s="1"/>
  <c r="M27" i="4"/>
  <c r="E27" i="4"/>
  <c r="D27" i="4"/>
  <c r="F27" i="4" s="1"/>
  <c r="H27" i="4" s="1"/>
  <c r="N26" i="4"/>
  <c r="P26" i="4" s="1"/>
  <c r="M26" i="4"/>
  <c r="O26" i="4" s="1"/>
  <c r="E26" i="4"/>
  <c r="G26" i="4" s="1"/>
  <c r="D26" i="4"/>
  <c r="N25" i="4"/>
  <c r="M25" i="4"/>
  <c r="O25" i="4" s="1"/>
  <c r="E25" i="4"/>
  <c r="D25" i="4"/>
  <c r="F25" i="4" s="1"/>
  <c r="H25" i="4" s="1"/>
  <c r="N24" i="4"/>
  <c r="P24" i="4" s="1"/>
  <c r="M24" i="4"/>
  <c r="O24" i="4" s="1"/>
  <c r="E24" i="4"/>
  <c r="G24" i="4" s="1"/>
  <c r="D24" i="4"/>
  <c r="N23" i="4"/>
  <c r="M23" i="4"/>
  <c r="O23" i="4" s="1"/>
  <c r="E23" i="4"/>
  <c r="D23" i="4"/>
  <c r="F23" i="4" s="1"/>
  <c r="N22" i="4"/>
  <c r="M22" i="4"/>
  <c r="O22" i="4" s="1"/>
  <c r="E22" i="4"/>
  <c r="G22" i="4" s="1"/>
  <c r="D22" i="4"/>
  <c r="N21" i="4"/>
  <c r="P21" i="4" s="1"/>
  <c r="M21" i="4"/>
  <c r="O21" i="4" s="1"/>
  <c r="E21" i="4"/>
  <c r="G21" i="4" s="1"/>
  <c r="D21" i="4"/>
  <c r="F21" i="4" s="1"/>
  <c r="H21" i="4" s="1"/>
  <c r="N20" i="4"/>
  <c r="P20" i="4" s="1"/>
  <c r="M20" i="4"/>
  <c r="O20" i="4" s="1"/>
  <c r="E20" i="4"/>
  <c r="G20" i="4" s="1"/>
  <c r="D20" i="4"/>
  <c r="F20" i="4" s="1"/>
  <c r="H20" i="4" s="1"/>
  <c r="N19" i="4"/>
  <c r="M19" i="4"/>
  <c r="O19" i="4" s="1"/>
  <c r="E19" i="4"/>
  <c r="D19" i="4"/>
  <c r="F19" i="4" s="1"/>
  <c r="H19" i="4" s="1"/>
  <c r="N18" i="4"/>
  <c r="P18" i="4" s="1"/>
  <c r="M18" i="4"/>
  <c r="O18" i="4" s="1"/>
  <c r="E18" i="4"/>
  <c r="G18" i="4" s="1"/>
  <c r="D18" i="4"/>
  <c r="F18" i="4" s="1"/>
  <c r="H18" i="4" s="1"/>
  <c r="N17" i="4"/>
  <c r="M17" i="4"/>
  <c r="O17" i="4" s="1"/>
  <c r="E17" i="4"/>
  <c r="D17" i="4"/>
  <c r="F17" i="4" s="1"/>
  <c r="N16" i="4"/>
  <c r="P16" i="4" s="1"/>
  <c r="M16" i="4"/>
  <c r="O16" i="4" s="1"/>
  <c r="E16" i="4"/>
  <c r="D16" i="4"/>
  <c r="F16" i="4" s="1"/>
  <c r="N15" i="4"/>
  <c r="M15" i="4"/>
  <c r="O15" i="4" s="1"/>
  <c r="E15" i="4"/>
  <c r="G15" i="4" s="1"/>
  <c r="I15" i="4" s="1"/>
  <c r="D15" i="4"/>
  <c r="F15" i="4" s="1"/>
  <c r="N14" i="4"/>
  <c r="P14" i="4" s="1"/>
  <c r="M14" i="4"/>
  <c r="O14" i="4" s="1"/>
  <c r="E14" i="4"/>
  <c r="D14" i="4"/>
  <c r="F14" i="4" s="1"/>
  <c r="H14" i="4" s="1"/>
  <c r="N13" i="4"/>
  <c r="P13" i="4" s="1"/>
  <c r="M13" i="4"/>
  <c r="E13" i="4"/>
  <c r="G13" i="4" s="1"/>
  <c r="D13" i="4"/>
  <c r="F13" i="4" s="1"/>
  <c r="N12" i="4"/>
  <c r="M12" i="4"/>
  <c r="O12" i="4" s="1"/>
  <c r="E12" i="4"/>
  <c r="G12" i="4" s="1"/>
  <c r="I12" i="4" s="1"/>
  <c r="D12" i="4"/>
  <c r="N11" i="4"/>
  <c r="M11" i="4"/>
  <c r="O11" i="4" s="1"/>
  <c r="E11" i="4"/>
  <c r="D11" i="4"/>
  <c r="F11" i="4" s="1"/>
  <c r="H11" i="4" s="1"/>
  <c r="N10" i="4"/>
  <c r="M10" i="4"/>
  <c r="O10" i="4" s="1"/>
  <c r="E10" i="4"/>
  <c r="D10" i="4"/>
  <c r="F10" i="4" s="1"/>
  <c r="H10" i="4" s="1"/>
  <c r="N9" i="4"/>
  <c r="P9" i="4" s="1"/>
  <c r="M9" i="4"/>
  <c r="E9" i="4"/>
  <c r="G9" i="4" s="1"/>
  <c r="D9" i="4"/>
  <c r="F9" i="4" s="1"/>
  <c r="H9" i="4" s="1"/>
  <c r="N8" i="4"/>
  <c r="M8" i="4"/>
  <c r="E8" i="4"/>
  <c r="D8" i="4"/>
  <c r="F8" i="4" s="1"/>
  <c r="H8" i="4" s="1"/>
  <c r="N7" i="4"/>
  <c r="M7" i="4"/>
  <c r="O7" i="4" s="1"/>
  <c r="E7" i="4"/>
  <c r="G7" i="4" s="1"/>
  <c r="D7" i="4"/>
  <c r="F7" i="4" s="1"/>
  <c r="N6" i="4"/>
  <c r="P6" i="4" s="1"/>
  <c r="M6" i="4"/>
  <c r="E6" i="4"/>
  <c r="D6" i="4"/>
  <c r="F6" i="4" s="1"/>
  <c r="Z36" i="4" l="1"/>
  <c r="Z20" i="4"/>
  <c r="AD26" i="5"/>
  <c r="Z31" i="4"/>
  <c r="Z23" i="4"/>
  <c r="Z7" i="4"/>
  <c r="Z14" i="4"/>
  <c r="W6" i="6"/>
  <c r="AD34" i="6"/>
  <c r="V30" i="7"/>
  <c r="X21" i="7"/>
  <c r="X28" i="5"/>
  <c r="Z28" i="4"/>
  <c r="X11" i="5"/>
  <c r="V23" i="5"/>
  <c r="AD10" i="6"/>
  <c r="V36" i="7"/>
  <c r="V12" i="7"/>
  <c r="W7" i="5"/>
  <c r="Z35" i="4"/>
  <c r="Z18" i="4"/>
  <c r="AB18" i="4" s="1"/>
  <c r="Z32" i="4"/>
  <c r="Z24" i="4"/>
  <c r="Z8" i="4"/>
  <c r="AB8" i="4" s="1"/>
  <c r="AD35" i="5"/>
  <c r="AD21" i="5"/>
  <c r="X32" i="7"/>
  <c r="V6" i="7"/>
  <c r="Z34" i="4"/>
  <c r="AB34" i="4" s="1"/>
  <c r="AD12" i="5"/>
  <c r="X12" i="5"/>
  <c r="Z33" i="4"/>
  <c r="AD19" i="5"/>
  <c r="V29" i="6"/>
  <c r="X36" i="6"/>
  <c r="X13" i="6"/>
  <c r="V34" i="7"/>
  <c r="W6" i="7"/>
  <c r="Z27" i="4"/>
  <c r="Z26" i="4"/>
  <c r="AB26" i="4" s="1"/>
  <c r="Z25" i="4"/>
  <c r="Z30" i="4"/>
  <c r="AB30" i="4" s="1"/>
  <c r="X36" i="5"/>
  <c r="X20" i="6"/>
  <c r="V14" i="7"/>
  <c r="AD27" i="7"/>
  <c r="Z19" i="4"/>
  <c r="V34" i="6"/>
  <c r="Z10" i="4"/>
  <c r="AB10" i="4" s="1"/>
  <c r="V29" i="5"/>
  <c r="Z9" i="4"/>
  <c r="Z22" i="4"/>
  <c r="Z6" i="4"/>
  <c r="AB6" i="4" s="1"/>
  <c r="Z29" i="4"/>
  <c r="Z21" i="4"/>
  <c r="V23" i="7"/>
  <c r="W9" i="5"/>
  <c r="X9" i="5" s="1"/>
  <c r="X6" i="5"/>
  <c r="Y19" i="5" s="1"/>
  <c r="AA19" i="5" s="1"/>
  <c r="V15" i="5"/>
  <c r="V7" i="5"/>
  <c r="X7" i="5" s="1"/>
  <c r="X17" i="7"/>
  <c r="AD17" i="7"/>
  <c r="X7" i="7"/>
  <c r="AD7" i="7"/>
  <c r="X18" i="7"/>
  <c r="AD18" i="7"/>
  <c r="X25" i="7"/>
  <c r="AD25" i="7"/>
  <c r="X23" i="7"/>
  <c r="AD23" i="7"/>
  <c r="X10" i="7"/>
  <c r="AD10" i="7"/>
  <c r="X34" i="7"/>
  <c r="AD34" i="7"/>
  <c r="X31" i="7"/>
  <c r="AD31" i="7"/>
  <c r="X9" i="7"/>
  <c r="AD9" i="7"/>
  <c r="AD22" i="7"/>
  <c r="X22" i="7"/>
  <c r="AD14" i="7"/>
  <c r="X14" i="7"/>
  <c r="X15" i="7"/>
  <c r="AD15" i="7"/>
  <c r="AD30" i="7"/>
  <c r="X30" i="7"/>
  <c r="X26" i="7"/>
  <c r="AD26" i="7"/>
  <c r="X9" i="6"/>
  <c r="AD9" i="6"/>
  <c r="X16" i="6"/>
  <c r="AD16" i="6"/>
  <c r="AD15" i="6"/>
  <c r="X15" i="6"/>
  <c r="X31" i="6"/>
  <c r="AD31" i="6"/>
  <c r="X25" i="6"/>
  <c r="AD25" i="6"/>
  <c r="X22" i="6"/>
  <c r="AD22" i="6"/>
  <c r="X8" i="6"/>
  <c r="AD8" i="6"/>
  <c r="AD30" i="6"/>
  <c r="X30" i="6"/>
  <c r="AD23" i="6"/>
  <c r="X23" i="6"/>
  <c r="AD7" i="6"/>
  <c r="X7" i="6"/>
  <c r="X24" i="6"/>
  <c r="AD24" i="6"/>
  <c r="X17" i="6"/>
  <c r="AD17" i="6"/>
  <c r="X32" i="6"/>
  <c r="AD32" i="6"/>
  <c r="X6" i="6"/>
  <c r="Y6" i="6" s="1"/>
  <c r="AA6" i="6" s="1"/>
  <c r="AC6" i="6" s="1"/>
  <c r="AD6" i="6" s="1"/>
  <c r="X14" i="6"/>
  <c r="AD14" i="6"/>
  <c r="X24" i="5"/>
  <c r="AD24" i="5"/>
  <c r="X14" i="5"/>
  <c r="AD14" i="5"/>
  <c r="X16" i="5"/>
  <c r="AD16" i="5"/>
  <c r="X25" i="5"/>
  <c r="AD25" i="5"/>
  <c r="X15" i="5"/>
  <c r="AD15" i="5"/>
  <c r="X23" i="5"/>
  <c r="AD23" i="5"/>
  <c r="AD30" i="5"/>
  <c r="X30" i="5"/>
  <c r="AD22" i="5"/>
  <c r="X22" i="5"/>
  <c r="X32" i="5"/>
  <c r="AD32" i="5"/>
  <c r="X17" i="5"/>
  <c r="AD17" i="5"/>
  <c r="X8" i="5"/>
  <c r="X31" i="5"/>
  <c r="AD31" i="5"/>
  <c r="Z11" i="4"/>
  <c r="AB11" i="4" s="1"/>
  <c r="Z13" i="4"/>
  <c r="AB13" i="4" s="1"/>
  <c r="Z12" i="4"/>
  <c r="AB12" i="4" s="1"/>
  <c r="Z17" i="4"/>
  <c r="AB17" i="4" s="1"/>
  <c r="Z16" i="4"/>
  <c r="AB16" i="4" s="1"/>
  <c r="Z15" i="4"/>
  <c r="AB15" i="4" s="1"/>
  <c r="AB19" i="4"/>
  <c r="P10" i="4"/>
  <c r="R10" i="4" s="1"/>
  <c r="P36" i="4"/>
  <c r="R36" i="4" s="1"/>
  <c r="O13" i="4"/>
  <c r="Q13" i="4" s="1"/>
  <c r="O27" i="4"/>
  <c r="Q27" i="4" s="1"/>
  <c r="P7" i="4"/>
  <c r="R7" i="4" s="1"/>
  <c r="P11" i="4"/>
  <c r="R11" i="4" s="1"/>
  <c r="P15" i="4"/>
  <c r="R15" i="4" s="1"/>
  <c r="P17" i="4"/>
  <c r="R17" i="4" s="1"/>
  <c r="P19" i="4"/>
  <c r="R19" i="4" s="1"/>
  <c r="P23" i="4"/>
  <c r="R23" i="4" s="1"/>
  <c r="P25" i="4"/>
  <c r="R25" i="4" s="1"/>
  <c r="P29" i="4"/>
  <c r="R29" i="4" s="1"/>
  <c r="P31" i="4"/>
  <c r="R31" i="4" s="1"/>
  <c r="P33" i="4"/>
  <c r="R33" i="4" s="1"/>
  <c r="P35" i="4"/>
  <c r="R35" i="4" s="1"/>
  <c r="P8" i="4"/>
  <c r="R8" i="4" s="1"/>
  <c r="O9" i="4"/>
  <c r="Q9" i="4" s="1"/>
  <c r="AB25" i="4"/>
  <c r="AB9" i="4"/>
  <c r="P12" i="4"/>
  <c r="R12" i="4" s="1"/>
  <c r="P22" i="4"/>
  <c r="R22" i="4" s="1"/>
  <c r="P34" i="4"/>
  <c r="R34" i="4" s="1"/>
  <c r="O6" i="4"/>
  <c r="Q6" i="4" s="1"/>
  <c r="O8" i="4"/>
  <c r="Q8" i="4" s="1"/>
  <c r="AB29" i="4"/>
  <c r="U35" i="4"/>
  <c r="AB27" i="4"/>
  <c r="AB35" i="4"/>
  <c r="AB22" i="4"/>
  <c r="AB24" i="4"/>
  <c r="T28" i="4"/>
  <c r="W28" i="4" s="1"/>
  <c r="AD28" i="4" s="1"/>
  <c r="AB36" i="4"/>
  <c r="AB28" i="4"/>
  <c r="U27" i="4"/>
  <c r="AB32" i="4"/>
  <c r="R27" i="4"/>
  <c r="AB23" i="4"/>
  <c r="U6" i="4"/>
  <c r="U15" i="4"/>
  <c r="T27" i="4"/>
  <c r="W27" i="4" s="1"/>
  <c r="AD27" i="4" s="1"/>
  <c r="U36" i="4"/>
  <c r="G27" i="4"/>
  <c r="I27" i="4" s="1"/>
  <c r="T24" i="4"/>
  <c r="W24" i="4" s="1"/>
  <c r="AD24" i="4" s="1"/>
  <c r="T26" i="4"/>
  <c r="W26" i="4" s="1"/>
  <c r="AD26" i="4" s="1"/>
  <c r="U31" i="4"/>
  <c r="AB21" i="4"/>
  <c r="U9" i="4"/>
  <c r="U29" i="4"/>
  <c r="AB33" i="4"/>
  <c r="AB31" i="4"/>
  <c r="U21" i="4"/>
  <c r="AB7" i="4"/>
  <c r="AB14" i="4"/>
  <c r="U14" i="4"/>
  <c r="AB20" i="4"/>
  <c r="U16" i="4"/>
  <c r="T22" i="4"/>
  <c r="U20" i="4"/>
  <c r="Q25" i="4"/>
  <c r="R21" i="4"/>
  <c r="F22" i="4"/>
  <c r="H22" i="4" s="1"/>
  <c r="T21" i="4"/>
  <c r="W21" i="4" s="1"/>
  <c r="AD21" i="4" s="1"/>
  <c r="T19" i="4"/>
  <c r="G19" i="4"/>
  <c r="T23" i="4"/>
  <c r="G23" i="4"/>
  <c r="H29" i="4"/>
  <c r="H35" i="4"/>
  <c r="I29" i="4"/>
  <c r="T30" i="4"/>
  <c r="W30" i="4" s="1"/>
  <c r="AD30" i="4" s="1"/>
  <c r="Q31" i="4"/>
  <c r="U33" i="4"/>
  <c r="Q23" i="4"/>
  <c r="R14" i="4"/>
  <c r="R20" i="4"/>
  <c r="R24" i="4"/>
  <c r="U24" i="4"/>
  <c r="H33" i="4"/>
  <c r="Q35" i="4"/>
  <c r="I33" i="4"/>
  <c r="U18" i="4"/>
  <c r="Q21" i="4"/>
  <c r="U23" i="4"/>
  <c r="Q29" i="4"/>
  <c r="U17" i="4"/>
  <c r="H31" i="4"/>
  <c r="Q33" i="4"/>
  <c r="I21" i="4"/>
  <c r="H23" i="4"/>
  <c r="T31" i="4"/>
  <c r="G31" i="4"/>
  <c r="T32" i="4"/>
  <c r="W32" i="4" s="1"/>
  <c r="AD32" i="4" s="1"/>
  <c r="T35" i="4"/>
  <c r="T20" i="4"/>
  <c r="U26" i="4"/>
  <c r="F24" i="4"/>
  <c r="H24" i="4" s="1"/>
  <c r="U25" i="4"/>
  <c r="U30" i="4"/>
  <c r="G35" i="4"/>
  <c r="T14" i="4"/>
  <c r="W14" i="4" s="1"/>
  <c r="T16" i="4"/>
  <c r="T25" i="4"/>
  <c r="U32" i="4"/>
  <c r="T33" i="4"/>
  <c r="W33" i="4" s="1"/>
  <c r="AD33" i="4" s="1"/>
  <c r="U28" i="4"/>
  <c r="T6" i="4"/>
  <c r="T10" i="4"/>
  <c r="T17" i="4"/>
  <c r="R18" i="4"/>
  <c r="G17" i="4"/>
  <c r="I17" i="4" s="1"/>
  <c r="R30" i="4"/>
  <c r="T12" i="4"/>
  <c r="U22" i="4"/>
  <c r="G25" i="4"/>
  <c r="T29" i="4"/>
  <c r="R32" i="4"/>
  <c r="Q19" i="4"/>
  <c r="Q11" i="4"/>
  <c r="U11" i="4"/>
  <c r="U19" i="4"/>
  <c r="U13" i="4"/>
  <c r="U7" i="4"/>
  <c r="U8" i="4"/>
  <c r="U12" i="4"/>
  <c r="R16" i="4"/>
  <c r="H15" i="4"/>
  <c r="H13" i="4"/>
  <c r="G10" i="4"/>
  <c r="I10" i="4" s="1"/>
  <c r="G14" i="4"/>
  <c r="I14" i="4" s="1"/>
  <c r="T11" i="4"/>
  <c r="G11" i="4"/>
  <c r="T13" i="4"/>
  <c r="T15" i="4"/>
  <c r="H17" i="4"/>
  <c r="T9" i="4"/>
  <c r="T7" i="4"/>
  <c r="T8" i="4"/>
  <c r="Q14" i="4"/>
  <c r="H16" i="4"/>
  <c r="Q34" i="4"/>
  <c r="Q20" i="4"/>
  <c r="Q24" i="4"/>
  <c r="Q12" i="4"/>
  <c r="I18" i="4"/>
  <c r="H30" i="4"/>
  <c r="H32" i="4"/>
  <c r="Q36" i="4"/>
  <c r="H28" i="4"/>
  <c r="Q26" i="4"/>
  <c r="Q22" i="4"/>
  <c r="H6" i="4"/>
  <c r="Q10" i="4"/>
  <c r="I22" i="4"/>
  <c r="I20" i="4"/>
  <c r="R6" i="4"/>
  <c r="G8" i="4"/>
  <c r="I9" i="4"/>
  <c r="R28" i="4"/>
  <c r="Q7" i="4"/>
  <c r="G6" i="4"/>
  <c r="I7" i="4"/>
  <c r="G30" i="4"/>
  <c r="Q28" i="4"/>
  <c r="T18" i="4"/>
  <c r="W18" i="4" s="1"/>
  <c r="H7" i="4"/>
  <c r="U10" i="4"/>
  <c r="G16" i="4"/>
  <c r="R26" i="4"/>
  <c r="G32" i="4"/>
  <c r="I13" i="4"/>
  <c r="R13" i="4"/>
  <c r="F12" i="4"/>
  <c r="F26" i="4"/>
  <c r="G28" i="4"/>
  <c r="I34" i="4"/>
  <c r="T34" i="4"/>
  <c r="W34" i="4" s="1"/>
  <c r="AD34" i="4" s="1"/>
  <c r="Q30" i="4"/>
  <c r="Q18" i="4"/>
  <c r="I26" i="4"/>
  <c r="U34" i="4"/>
  <c r="Q16" i="4"/>
  <c r="I24" i="4"/>
  <c r="Q32" i="4"/>
  <c r="I36" i="4"/>
  <c r="T36" i="4"/>
  <c r="Y11" i="6" l="1"/>
  <c r="AA11" i="6" s="1"/>
  <c r="Y31" i="6"/>
  <c r="AA31" i="6" s="1"/>
  <c r="X6" i="7"/>
  <c r="Y28" i="7" s="1"/>
  <c r="AA28" i="7" s="1"/>
  <c r="Y24" i="5"/>
  <c r="AA24" i="5" s="1"/>
  <c r="Y9" i="5"/>
  <c r="AA9" i="5" s="1"/>
  <c r="Y28" i="5"/>
  <c r="AA28" i="5" s="1"/>
  <c r="Y23" i="5"/>
  <c r="AA23" i="5" s="1"/>
  <c r="Y31" i="5"/>
  <c r="AA31" i="5" s="1"/>
  <c r="Y15" i="5"/>
  <c r="AA15" i="5" s="1"/>
  <c r="Y8" i="5"/>
  <c r="AA8" i="5" s="1"/>
  <c r="Y34" i="5"/>
  <c r="AA34" i="5" s="1"/>
  <c r="Y29" i="5"/>
  <c r="AA29" i="5" s="1"/>
  <c r="Y22" i="5"/>
  <c r="AA22" i="5" s="1"/>
  <c r="Y16" i="5"/>
  <c r="AA16" i="5" s="1"/>
  <c r="Y34" i="6"/>
  <c r="AA34" i="6" s="1"/>
  <c r="Y10" i="6"/>
  <c r="AA10" i="6" s="1"/>
  <c r="AC10" i="6" s="1"/>
  <c r="Y27" i="5"/>
  <c r="AA27" i="5" s="1"/>
  <c r="Y36" i="5"/>
  <c r="AA36" i="5" s="1"/>
  <c r="X24" i="4"/>
  <c r="Y32" i="5"/>
  <c r="AA32" i="5" s="1"/>
  <c r="Y20" i="5"/>
  <c r="AA20" i="5" s="1"/>
  <c r="Y18" i="5"/>
  <c r="AA18" i="5" s="1"/>
  <c r="Y35" i="5"/>
  <c r="AA35" i="5" s="1"/>
  <c r="Y26" i="5"/>
  <c r="AA26" i="5" s="1"/>
  <c r="Y13" i="5"/>
  <c r="AA13" i="5" s="1"/>
  <c r="Y7" i="5"/>
  <c r="AA7" i="5" s="1"/>
  <c r="Y12" i="5"/>
  <c r="AA12" i="5" s="1"/>
  <c r="Y21" i="5"/>
  <c r="AA21" i="5" s="1"/>
  <c r="Y30" i="5"/>
  <c r="AA30" i="5" s="1"/>
  <c r="Y6" i="5"/>
  <c r="AA6" i="5" s="1"/>
  <c r="AC6" i="5" s="1"/>
  <c r="AD6" i="5" s="1"/>
  <c r="Y10" i="5"/>
  <c r="AA10" i="5" s="1"/>
  <c r="AC10" i="5" s="1"/>
  <c r="Y17" i="5"/>
  <c r="AA17" i="5" s="1"/>
  <c r="Y25" i="5"/>
  <c r="AA25" i="5" s="1"/>
  <c r="Y14" i="5"/>
  <c r="AA14" i="5" s="1"/>
  <c r="Y33" i="5"/>
  <c r="AA33" i="5" s="1"/>
  <c r="Y11" i="5"/>
  <c r="AA11" i="5" s="1"/>
  <c r="Y16" i="6"/>
  <c r="AA16" i="6" s="1"/>
  <c r="AC16" i="6" s="1"/>
  <c r="Y33" i="6"/>
  <c r="AA33" i="6" s="1"/>
  <c r="AC33" i="6" s="1"/>
  <c r="Y17" i="6"/>
  <c r="AA17" i="6" s="1"/>
  <c r="AC17" i="6" s="1"/>
  <c r="Y14" i="6"/>
  <c r="AA14" i="6" s="1"/>
  <c r="AC14" i="6" s="1"/>
  <c r="AC34" i="6"/>
  <c r="AC11" i="6"/>
  <c r="AC31" i="6"/>
  <c r="Y35" i="6"/>
  <c r="AA35" i="6" s="1"/>
  <c r="AC35" i="6" s="1"/>
  <c r="Y28" i="6"/>
  <c r="AA28" i="6" s="1"/>
  <c r="AC28" i="6" s="1"/>
  <c r="Y12" i="6"/>
  <c r="AA12" i="6" s="1"/>
  <c r="AC12" i="6" s="1"/>
  <c r="Y19" i="6"/>
  <c r="AA19" i="6" s="1"/>
  <c r="AC19" i="6" s="1"/>
  <c r="Y18" i="6"/>
  <c r="AA18" i="6" s="1"/>
  <c r="AC18" i="6" s="1"/>
  <c r="Y23" i="6"/>
  <c r="AA23" i="6" s="1"/>
  <c r="AC23" i="6" s="1"/>
  <c r="Y30" i="6"/>
  <c r="AA30" i="6" s="1"/>
  <c r="AC30" i="6" s="1"/>
  <c r="Y8" i="6"/>
  <c r="AA8" i="6" s="1"/>
  <c r="AC8" i="6" s="1"/>
  <c r="Y22" i="6"/>
  <c r="AA22" i="6" s="1"/>
  <c r="AC22" i="6" s="1"/>
  <c r="Y13" i="6"/>
  <c r="AA13" i="6" s="1"/>
  <c r="AC13" i="6" s="1"/>
  <c r="Y27" i="6"/>
  <c r="AA27" i="6" s="1"/>
  <c r="AC27" i="6" s="1"/>
  <c r="Y29" i="6"/>
  <c r="AA29" i="6" s="1"/>
  <c r="AC29" i="6" s="1"/>
  <c r="Y32" i="6"/>
  <c r="AA32" i="6" s="1"/>
  <c r="AC32" i="6" s="1"/>
  <c r="Y7" i="6"/>
  <c r="AA7" i="6" s="1"/>
  <c r="AC7" i="6" s="1"/>
  <c r="Y26" i="6"/>
  <c r="AA26" i="6" s="1"/>
  <c r="AC26" i="6" s="1"/>
  <c r="Y36" i="6"/>
  <c r="AA36" i="6" s="1"/>
  <c r="AC36" i="6" s="1"/>
  <c r="Y20" i="6"/>
  <c r="AA20" i="6" s="1"/>
  <c r="AC20" i="6" s="1"/>
  <c r="Y25" i="6"/>
  <c r="AA25" i="6" s="1"/>
  <c r="AC25" i="6" s="1"/>
  <c r="Y24" i="6"/>
  <c r="AA24" i="6" s="1"/>
  <c r="AC24" i="6" s="1"/>
  <c r="Y21" i="6"/>
  <c r="AA21" i="6" s="1"/>
  <c r="AC21" i="6" s="1"/>
  <c r="Y15" i="6"/>
  <c r="AA15" i="6" s="1"/>
  <c r="AC15" i="6" s="1"/>
  <c r="Y9" i="6"/>
  <c r="AA9" i="6" s="1"/>
  <c r="AC9" i="6" s="1"/>
  <c r="W12" i="4"/>
  <c r="X30" i="4"/>
  <c r="W6" i="4"/>
  <c r="V27" i="4"/>
  <c r="X28" i="4"/>
  <c r="X32" i="4"/>
  <c r="X27" i="4"/>
  <c r="V36" i="4"/>
  <c r="W9" i="4"/>
  <c r="W16" i="4"/>
  <c r="X26" i="4"/>
  <c r="W10" i="4"/>
  <c r="X33" i="4"/>
  <c r="W13" i="4"/>
  <c r="V34" i="4"/>
  <c r="W22" i="4"/>
  <c r="AD22" i="4" s="1"/>
  <c r="W17" i="4"/>
  <c r="V21" i="4"/>
  <c r="X21" i="4"/>
  <c r="W20" i="4"/>
  <c r="V20" i="4"/>
  <c r="I31" i="4"/>
  <c r="V31" i="4" s="1"/>
  <c r="W31" i="4"/>
  <c r="AD31" i="4" s="1"/>
  <c r="V22" i="4"/>
  <c r="W25" i="4"/>
  <c r="AD25" i="4" s="1"/>
  <c r="I23" i="4"/>
  <c r="V23" i="4" s="1"/>
  <c r="W29" i="4"/>
  <c r="AD29" i="4" s="1"/>
  <c r="V33" i="4"/>
  <c r="W23" i="4"/>
  <c r="AD23" i="4" s="1"/>
  <c r="I25" i="4"/>
  <c r="V25" i="4" s="1"/>
  <c r="I19" i="4"/>
  <c r="V19" i="4" s="1"/>
  <c r="W36" i="4"/>
  <c r="AD36" i="4" s="1"/>
  <c r="Q17" i="4"/>
  <c r="V17" i="4" s="1"/>
  <c r="W35" i="4"/>
  <c r="AD35" i="4" s="1"/>
  <c r="V29" i="4"/>
  <c r="W19" i="4"/>
  <c r="R9" i="4"/>
  <c r="V9" i="4" s="1"/>
  <c r="I35" i="4"/>
  <c r="V35" i="4" s="1"/>
  <c r="W8" i="4"/>
  <c r="Q15" i="4"/>
  <c r="V15" i="4" s="1"/>
  <c r="V18" i="4"/>
  <c r="X18" i="4" s="1"/>
  <c r="V14" i="4"/>
  <c r="X14" i="4" s="1"/>
  <c r="I11" i="4"/>
  <c r="V11" i="4" s="1"/>
  <c r="W7" i="4"/>
  <c r="W11" i="4"/>
  <c r="V10" i="4"/>
  <c r="W15" i="4"/>
  <c r="I6" i="4"/>
  <c r="V6" i="4" s="1"/>
  <c r="V7" i="4"/>
  <c r="H26" i="4"/>
  <c r="V26" i="4" s="1"/>
  <c r="H12" i="4"/>
  <c r="V12" i="4" s="1"/>
  <c r="V24" i="4"/>
  <c r="X34" i="4"/>
  <c r="I8" i="4"/>
  <c r="V8" i="4" s="1"/>
  <c r="V13" i="4"/>
  <c r="I30" i="4"/>
  <c r="V30" i="4" s="1"/>
  <c r="I16" i="4"/>
  <c r="V16" i="4" s="1"/>
  <c r="I32" i="4"/>
  <c r="V32" i="4" s="1"/>
  <c r="I28" i="4"/>
  <c r="V28" i="4" s="1"/>
  <c r="AC18" i="5" l="1"/>
  <c r="AC12" i="5"/>
  <c r="Y31" i="7"/>
  <c r="AA31" i="7" s="1"/>
  <c r="Y8" i="7"/>
  <c r="AA8" i="7" s="1"/>
  <c r="Y29" i="7"/>
  <c r="AA29" i="7" s="1"/>
  <c r="Y23" i="7"/>
  <c r="AA23" i="7" s="1"/>
  <c r="Y27" i="7"/>
  <c r="AA27" i="7" s="1"/>
  <c r="Y13" i="7"/>
  <c r="AA13" i="7" s="1"/>
  <c r="Y14" i="7"/>
  <c r="AA14" i="7" s="1"/>
  <c r="Y19" i="7"/>
  <c r="AA19" i="7" s="1"/>
  <c r="Y24" i="7"/>
  <c r="AA24" i="7" s="1"/>
  <c r="AC24" i="7" s="1"/>
  <c r="Y15" i="7"/>
  <c r="AA15" i="7" s="1"/>
  <c r="Y6" i="7"/>
  <c r="AA6" i="7" s="1"/>
  <c r="AC6" i="7" s="1"/>
  <c r="AD6" i="7" s="1"/>
  <c r="Y11" i="7"/>
  <c r="AA11" i="7" s="1"/>
  <c r="Y7" i="7"/>
  <c r="AA7" i="7" s="1"/>
  <c r="Y21" i="7"/>
  <c r="AA21" i="7" s="1"/>
  <c r="Y34" i="7"/>
  <c r="AA34" i="7" s="1"/>
  <c r="AC34" i="7" s="1"/>
  <c r="Y25" i="7"/>
  <c r="AA25" i="7" s="1"/>
  <c r="AC25" i="7" s="1"/>
  <c r="Y10" i="7"/>
  <c r="AA10" i="7" s="1"/>
  <c r="AC10" i="7" s="1"/>
  <c r="Y20" i="7"/>
  <c r="AA20" i="7" s="1"/>
  <c r="AC20" i="7" s="1"/>
  <c r="Y30" i="7"/>
  <c r="AA30" i="7" s="1"/>
  <c r="Y35" i="7"/>
  <c r="AA35" i="7" s="1"/>
  <c r="Y12" i="7"/>
  <c r="AA12" i="7" s="1"/>
  <c r="Y17" i="7"/>
  <c r="AA17" i="7" s="1"/>
  <c r="Y9" i="7"/>
  <c r="AA9" i="7" s="1"/>
  <c r="AC9" i="7" s="1"/>
  <c r="Y22" i="7"/>
  <c r="AA22" i="7" s="1"/>
  <c r="AC22" i="7" s="1"/>
  <c r="Y32" i="7"/>
  <c r="AA32" i="7" s="1"/>
  <c r="AC32" i="7" s="1"/>
  <c r="Y16" i="7"/>
  <c r="AA16" i="7" s="1"/>
  <c r="AC16" i="7" s="1"/>
  <c r="Y18" i="7"/>
  <c r="AA18" i="7" s="1"/>
  <c r="AC18" i="7" s="1"/>
  <c r="Y33" i="7"/>
  <c r="AA33" i="7" s="1"/>
  <c r="Y26" i="7"/>
  <c r="AA26" i="7" s="1"/>
  <c r="Y36" i="7"/>
  <c r="AA36" i="7" s="1"/>
  <c r="AC36" i="7" s="1"/>
  <c r="AC17" i="7"/>
  <c r="AC12" i="7"/>
  <c r="AC11" i="7"/>
  <c r="AC23" i="5"/>
  <c r="AC17" i="5"/>
  <c r="AC28" i="5"/>
  <c r="AC9" i="5"/>
  <c r="AD9" i="5" s="1"/>
  <c r="AC24" i="5"/>
  <c r="AC31" i="5"/>
  <c r="AC29" i="5"/>
  <c r="AC36" i="5"/>
  <c r="AC30" i="7"/>
  <c r="AC22" i="5"/>
  <c r="AC30" i="5"/>
  <c r="AC7" i="5"/>
  <c r="AD7" i="5" s="1"/>
  <c r="AC32" i="5"/>
  <c r="AC13" i="5"/>
  <c r="AC11" i="5"/>
  <c r="AC21" i="5"/>
  <c r="AC27" i="5"/>
  <c r="AC34" i="5"/>
  <c r="AC33" i="5"/>
  <c r="AC14" i="5"/>
  <c r="AC8" i="5"/>
  <c r="AD8" i="5" s="1"/>
  <c r="AC16" i="5"/>
  <c r="AC25" i="5"/>
  <c r="AC20" i="5"/>
  <c r="AC15" i="5"/>
  <c r="AC26" i="5"/>
  <c r="AC35" i="5"/>
  <c r="AC19" i="5"/>
  <c r="AC23" i="7"/>
  <c r="AC35" i="7"/>
  <c r="X16" i="4"/>
  <c r="X12" i="4"/>
  <c r="X6" i="4"/>
  <c r="X10" i="4"/>
  <c r="X20" i="4"/>
  <c r="AD20" i="4"/>
  <c r="X13" i="4"/>
  <c r="X9" i="4"/>
  <c r="X36" i="4"/>
  <c r="X29" i="4"/>
  <c r="X31" i="4"/>
  <c r="X35" i="4"/>
  <c r="X15" i="4"/>
  <c r="X22" i="4"/>
  <c r="X19" i="4"/>
  <c r="X17" i="4"/>
  <c r="X25" i="4"/>
  <c r="X23" i="4"/>
  <c r="X8" i="4"/>
  <c r="X7" i="4"/>
  <c r="X11" i="4"/>
  <c r="AC21" i="7" l="1"/>
  <c r="AC15" i="7"/>
  <c r="AC13" i="7"/>
  <c r="AC8" i="7"/>
  <c r="AC27" i="7"/>
  <c r="AC19" i="7"/>
  <c r="AC14" i="7"/>
  <c r="AC31" i="7"/>
  <c r="AC26" i="7"/>
  <c r="AC7" i="7"/>
  <c r="AC33" i="7"/>
  <c r="AC29" i="7"/>
  <c r="AC28" i="7"/>
  <c r="Y15" i="4"/>
  <c r="AA15" i="4" s="1"/>
  <c r="Y20" i="4"/>
  <c r="AA20" i="4" s="1"/>
  <c r="Y26" i="4"/>
  <c r="AA26" i="4" s="1"/>
  <c r="Y6" i="4"/>
  <c r="AA6" i="4" s="1"/>
  <c r="AC6" i="4" s="1"/>
  <c r="AD6" i="4" s="1"/>
  <c r="Y21" i="4"/>
  <c r="AA21" i="4" s="1"/>
  <c r="Y10" i="4"/>
  <c r="AA10" i="4" s="1"/>
  <c r="Y29" i="4"/>
  <c r="AA29" i="4" s="1"/>
  <c r="Y9" i="4"/>
  <c r="AA9" i="4" s="1"/>
  <c r="Y27" i="4"/>
  <c r="AA27" i="4" s="1"/>
  <c r="Y24" i="4"/>
  <c r="AA24" i="4" s="1"/>
  <c r="Y30" i="4"/>
  <c r="AA30" i="4" s="1"/>
  <c r="Y32" i="4"/>
  <c r="AA32" i="4" s="1"/>
  <c r="Y36" i="4"/>
  <c r="AA36" i="4" s="1"/>
  <c r="Y12" i="4"/>
  <c r="AA12" i="4" s="1"/>
  <c r="Y28" i="4"/>
  <c r="AA28" i="4" s="1"/>
  <c r="Y34" i="4"/>
  <c r="AA34" i="4" s="1"/>
  <c r="Y33" i="4"/>
  <c r="AA33" i="4" s="1"/>
  <c r="Y14" i="4"/>
  <c r="AA14" i="4" s="1"/>
  <c r="Y18" i="4"/>
  <c r="AA18" i="4" s="1"/>
  <c r="Y35" i="4"/>
  <c r="AA35" i="4" s="1"/>
  <c r="Y22" i="4"/>
  <c r="AA22" i="4" s="1"/>
  <c r="Y16" i="4"/>
  <c r="AA16" i="4" s="1"/>
  <c r="Y31" i="4"/>
  <c r="AA31" i="4" s="1"/>
  <c r="Y7" i="4"/>
  <c r="AA7" i="4" s="1"/>
  <c r="Y13" i="4"/>
  <c r="AA13" i="4" s="1"/>
  <c r="Y8" i="4"/>
  <c r="AA8" i="4" s="1"/>
  <c r="Y23" i="4"/>
  <c r="AA23" i="4" s="1"/>
  <c r="Y25" i="4"/>
  <c r="AA25" i="4" s="1"/>
  <c r="AC25" i="4" s="1"/>
  <c r="Y17" i="4"/>
  <c r="AA17" i="4" s="1"/>
  <c r="Y19" i="4"/>
  <c r="AA19" i="4" s="1"/>
  <c r="Y11" i="4"/>
  <c r="AA11" i="4" s="1"/>
  <c r="AC8" i="4" l="1"/>
  <c r="AD8" i="4" s="1"/>
  <c r="AC17" i="4"/>
  <c r="AD17" i="4" s="1"/>
  <c r="AC22" i="4"/>
  <c r="AC35" i="4"/>
  <c r="AC36" i="4"/>
  <c r="AC21" i="4"/>
  <c r="AC32" i="4"/>
  <c r="AC13" i="4"/>
  <c r="AD13" i="4" s="1"/>
  <c r="AC23" i="4"/>
  <c r="AC7" i="4"/>
  <c r="AD7" i="4" s="1"/>
  <c r="AC14" i="4"/>
  <c r="AD14" i="4" s="1"/>
  <c r="AC24" i="4"/>
  <c r="AC15" i="4"/>
  <c r="AD15" i="4" s="1"/>
  <c r="AC27" i="4"/>
  <c r="AC18" i="4"/>
  <c r="AD18" i="4" s="1"/>
  <c r="AC30" i="4"/>
  <c r="AC26" i="4"/>
  <c r="AC28" i="4"/>
  <c r="AC33" i="4"/>
  <c r="AC20" i="4"/>
  <c r="AC16" i="4"/>
  <c r="AD16" i="4" s="1"/>
  <c r="AC9" i="4"/>
  <c r="AD9" i="4" s="1"/>
  <c r="AC34" i="4"/>
  <c r="AC31" i="4"/>
  <c r="AC29" i="4"/>
  <c r="AC19" i="4"/>
  <c r="AD19" i="4" s="1"/>
  <c r="AC11" i="4"/>
  <c r="AD11" i="4" s="1"/>
  <c r="AC10" i="4"/>
  <c r="AD10" i="4" s="1"/>
  <c r="AC12" i="4"/>
  <c r="AD12" i="4" s="1"/>
</calcChain>
</file>

<file path=xl/sharedStrings.xml><?xml version="1.0" encoding="utf-8"?>
<sst xmlns="http://schemas.openxmlformats.org/spreadsheetml/2006/main" count="258" uniqueCount="65">
  <si>
    <t>Score
Inflation</t>
  </si>
  <si>
    <t>Score I</t>
  </si>
  <si>
    <t>Gewichtung Benchmark</t>
  </si>
  <si>
    <t>Gewichtung Zielband</t>
  </si>
  <si>
    <t>Score</t>
  </si>
  <si>
    <t>Score II</t>
  </si>
  <si>
    <t>Untere Grenze im Zielband</t>
  </si>
  <si>
    <t>Obere Grenze im Zielband</t>
  </si>
  <si>
    <t>Strafe Inflation</t>
  </si>
  <si>
    <t>Abweiung Inflation Mittelwert</t>
  </si>
  <si>
    <t>Strafe Produktionslücke</t>
  </si>
  <si>
    <t>Abweichung Prod. Lücke Mittelwert</t>
  </si>
  <si>
    <t>Score
Produktionslücke</t>
  </si>
  <si>
    <t>Strafe</t>
  </si>
  <si>
    <t>Abweichung Mittelwerte</t>
  </si>
  <si>
    <r>
      <t>Δ</t>
    </r>
    <r>
      <rPr>
        <vertAlign val="superscript"/>
        <sz val="11"/>
        <color theme="1"/>
        <rFont val="Arial"/>
        <family val="2"/>
      </rPr>
      <t>α</t>
    </r>
  </si>
  <si>
    <r>
      <t>Taylor</t>
    </r>
    <r>
      <rPr>
        <vertAlign val="superscript"/>
        <sz val="11"/>
        <color theme="1"/>
        <rFont val="Arial"/>
        <family val="2"/>
      </rPr>
      <t>(1-α)</t>
    </r>
  </si>
  <si>
    <t>Score Zielband</t>
  </si>
  <si>
    <t>Score Taylor</t>
  </si>
  <si>
    <t>Scénario «Soft landing»</t>
  </si>
  <si>
    <t>Scénario «Eaux calmes»</t>
  </si>
  <si>
    <t>Scénario «Menace de déflation»</t>
  </si>
  <si>
    <t>Scénario «Stagflation»</t>
  </si>
  <si>
    <t>Nom 1</t>
  </si>
  <si>
    <t>Nom 2</t>
  </si>
  <si>
    <t>Nom 3</t>
  </si>
  <si>
    <t>Nom 4</t>
  </si>
  <si>
    <t>Nom 5</t>
  </si>
  <si>
    <t>Nom 6</t>
  </si>
  <si>
    <t>Nom 7</t>
  </si>
  <si>
    <t>Nom 8</t>
  </si>
  <si>
    <t>Nom 9</t>
  </si>
  <si>
    <t>Nom 10</t>
  </si>
  <si>
    <t>Nom 11</t>
  </si>
  <si>
    <t>Nom 12</t>
  </si>
  <si>
    <t>Nom 13</t>
  </si>
  <si>
    <t>Nom 14</t>
  </si>
  <si>
    <t>Nom 15</t>
  </si>
  <si>
    <t>Nom 16</t>
  </si>
  <si>
    <t>Nom 17</t>
  </si>
  <si>
    <t>Nom 18</t>
  </si>
  <si>
    <t>Nom 19</t>
  </si>
  <si>
    <t>Nom 20</t>
  </si>
  <si>
    <t>Nom 21</t>
  </si>
  <si>
    <t>Nom 22</t>
  </si>
  <si>
    <t>Nom 23</t>
  </si>
  <si>
    <t>Nom 24</t>
  </si>
  <si>
    <t>Nom 25</t>
  </si>
  <si>
    <t>Nom 26</t>
  </si>
  <si>
    <t>Nom 27</t>
  </si>
  <si>
    <t>Nom 28</t>
  </si>
  <si>
    <t>Nom 29</t>
  </si>
  <si>
    <t>Nom 30</t>
  </si>
  <si>
    <t>Inflation
moyenne</t>
  </si>
  <si>
    <t>Ecart type du taux d'inflation</t>
  </si>
  <si>
    <t>Objectif: inflation</t>
  </si>
  <si>
    <t>- 1 écart t.</t>
  </si>
  <si>
    <t>+ 1 écart t.</t>
  </si>
  <si>
    <t>Objectif: écart de production</t>
  </si>
  <si>
    <t>Ecart de produc-
tion moyen</t>
  </si>
  <si>
    <t>Ecart type de l'écart de production</t>
  </si>
  <si>
    <t>Benchmark</t>
  </si>
  <si>
    <t>Afin qu'il soit possible de déterminer si les objectifs «stabilité des prix» et «conjoncture équilibrée» ont été atteints, une fourchette est calculée pour chaque valeur de référence (benchmark) et pour chaque joueur; cette fourchette est définie de sorte à englober la majeure partie des valeurs trimestrielles relatives à l'inflation et à l'écart de production. La fourchette pour les valeurs de référence et les joueurs est calculée automatiquement sur la base de la valeur moyenne ± 1 écart type.
Les résultats réalisés par les joueurs sont enregistrés comme suit:</t>
  </si>
  <si>
    <r>
      <t xml:space="preserve">La fourchette pour les valeurs de référence (benchmark) et les joueurs est comparée à la fourchette des valeurs cibles; le but est de déterminer dans quelle mesure les valeurs des deux fourchettes se recoupent (résultat).
</t>
    </r>
    <r>
      <rPr>
        <b/>
        <sz val="12"/>
        <color theme="1"/>
        <rFont val="Calibri"/>
        <family val="2"/>
        <scheme val="minor"/>
      </rPr>
      <t>Fourchette des valeurs cibles</t>
    </r>
    <r>
      <rPr>
        <sz val="12"/>
        <color theme="1"/>
        <rFont val="Calibri"/>
        <family val="2"/>
        <scheme val="minor"/>
      </rPr>
      <t xml:space="preserve">
</t>
    </r>
    <r>
      <rPr>
        <b/>
        <sz val="12"/>
        <color theme="1"/>
        <rFont val="Calibri"/>
        <family val="2"/>
        <scheme val="minor"/>
      </rPr>
      <t>inflation:</t>
    </r>
    <r>
      <rPr>
        <sz val="12"/>
        <color theme="1"/>
        <rFont val="Calibri"/>
        <family val="2"/>
        <scheme val="minor"/>
      </rPr>
      <t xml:space="preserve"> 0% à 2%
</t>
    </r>
    <r>
      <rPr>
        <b/>
        <sz val="12"/>
        <color theme="1"/>
        <rFont val="Calibri"/>
        <family val="2"/>
        <scheme val="minor"/>
      </rPr>
      <t>écart de production:</t>
    </r>
    <r>
      <rPr>
        <sz val="12"/>
        <color theme="1"/>
        <rFont val="Calibri"/>
        <family val="2"/>
        <scheme val="minor"/>
      </rPr>
      <t xml:space="preserve"> –1% à +1%
Appréciation du résultat: plus la fourchette pour les valeurs de référence et les joueurs et la fourchette des valeurs cibles se recoupent, plus
le résultat est bon.</t>
    </r>
  </si>
  <si>
    <t>Calcul des résultats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</si>
</sst>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13" x14ac:knownFonts="1">
    <font>
      <sz val="11"/>
      <color theme="1"/>
      <name val="Arial"/>
      <family val="2"/>
    </font>
    <font>
      <sz val="11"/>
      <color theme="0"/>
      <name val="Arial"/>
      <family val="2"/>
    </font>
    <font>
      <b/>
      <sz val="11"/>
      <color theme="1"/>
      <name val="Arial"/>
      <family val="2"/>
    </font>
    <font>
      <sz val="11"/>
      <color rgb="FFFF0000"/>
      <name val="Arial"/>
      <family val="2"/>
    </font>
    <font>
      <vertAlign val="superscript"/>
      <sz val="11"/>
      <color theme="1"/>
      <name val="Arial"/>
      <family val="2"/>
    </font>
    <font>
      <sz val="24"/>
      <color theme="1"/>
      <name val="Calibri"/>
      <family val="2"/>
      <scheme val="minor"/>
    </font>
    <font>
      <sz val="10"/>
      <color theme="1"/>
      <name val="Calibri"/>
      <family val="2"/>
      <scheme val="minor"/>
    </font>
    <font>
      <sz val="10"/>
      <color rgb="FF000000"/>
      <name val="Tahoma"/>
      <family val="2"/>
    </font>
    <font>
      <sz val="12"/>
      <color theme="1"/>
      <name val="Calibri"/>
      <family val="2"/>
      <scheme val="minor"/>
    </font>
    <font>
      <sz val="12"/>
      <color rgb="FF000000"/>
      <name val="Calibri"/>
      <family val="2"/>
      <scheme val="minor"/>
    </font>
    <font>
      <b/>
      <sz val="12"/>
      <color theme="1"/>
      <name val="Calibri"/>
      <family val="2"/>
      <scheme val="minor"/>
    </font>
    <font>
      <b/>
      <sz val="11"/>
      <color theme="0"/>
      <name val="Arial"/>
      <family val="2"/>
    </font>
    <font>
      <b/>
      <sz val="16"/>
      <color theme="1"/>
      <name val="Arial"/>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68">
    <xf numFmtId="0" fontId="0" fillId="0" borderId="0" xfId="0"/>
    <xf numFmtId="0" fontId="0" fillId="0" borderId="0" xfId="0" applyProtection="1">
      <protection hidden="1"/>
    </xf>
    <xf numFmtId="0" fontId="0" fillId="2" borderId="1" xfId="0" applyFill="1" applyBorder="1" applyProtection="1">
      <protection hidden="1"/>
    </xf>
    <xf numFmtId="0" fontId="0" fillId="0" borderId="0" xfId="0" applyAlignment="1" applyProtection="1">
      <protection hidden="1"/>
    </xf>
    <xf numFmtId="0" fontId="0" fillId="0" borderId="0" xfId="0" applyAlignment="1" applyProtection="1">
      <alignment horizontal="center"/>
      <protection hidden="1"/>
    </xf>
    <xf numFmtId="10" fontId="0" fillId="0" borderId="0" xfId="0" applyNumberFormat="1" applyProtection="1">
      <protection hidden="1"/>
    </xf>
    <xf numFmtId="0" fontId="0" fillId="2" borderId="3" xfId="0" applyFill="1" applyBorder="1" applyProtection="1">
      <protection hidden="1"/>
    </xf>
    <xf numFmtId="10" fontId="0" fillId="3" borderId="3" xfId="0" applyNumberFormat="1" applyFill="1" applyBorder="1" applyProtection="1">
      <protection hidden="1"/>
    </xf>
    <xf numFmtId="10" fontId="0" fillId="3" borderId="4" xfId="0" applyNumberFormat="1" applyFill="1" applyBorder="1" applyProtection="1">
      <protection hidden="1"/>
    </xf>
    <xf numFmtId="0" fontId="0" fillId="4" borderId="1" xfId="0" applyFill="1" applyBorder="1" applyAlignment="1" applyProtection="1">
      <alignment horizontal="center" vertical="center" wrapText="1"/>
      <protection hidden="1"/>
    </xf>
    <xf numFmtId="0" fontId="0" fillId="4" borderId="1" xfId="0" quotePrefix="1" applyFill="1" applyBorder="1" applyAlignment="1" applyProtection="1">
      <alignment horizontal="center" vertical="center" wrapText="1"/>
      <protection hidden="1"/>
    </xf>
    <xf numFmtId="0" fontId="0" fillId="5" borderId="6" xfId="0" applyFill="1" applyBorder="1" applyAlignment="1" applyProtection="1">
      <alignment horizontal="center" vertical="center" wrapText="1"/>
      <protection hidden="1"/>
    </xf>
    <xf numFmtId="10" fontId="1" fillId="6" borderId="6" xfId="0" applyNumberFormat="1" applyFont="1" applyFill="1" applyBorder="1" applyAlignment="1" applyProtection="1">
      <alignment horizontal="center" vertical="center" wrapText="1"/>
      <protection hidden="1"/>
    </xf>
    <xf numFmtId="164" fontId="0" fillId="5" borderId="7" xfId="0" applyNumberFormat="1" applyFill="1" applyBorder="1" applyProtection="1">
      <protection hidden="1"/>
    </xf>
    <xf numFmtId="10" fontId="0" fillId="8" borderId="5" xfId="0" applyNumberFormat="1" applyFill="1" applyBorder="1" applyProtection="1">
      <protection locked="0" hidden="1"/>
    </xf>
    <xf numFmtId="10" fontId="0" fillId="8" borderId="5" xfId="0" applyNumberFormat="1" applyFill="1" applyBorder="1" applyProtection="1">
      <protection hidden="1"/>
    </xf>
    <xf numFmtId="10" fontId="0" fillId="2" borderId="2" xfId="0" applyNumberFormat="1" applyFill="1" applyBorder="1" applyProtection="1">
      <protection hidden="1"/>
    </xf>
    <xf numFmtId="10" fontId="0" fillId="2" borderId="4" xfId="0" applyNumberFormat="1" applyFill="1" applyBorder="1" applyProtection="1">
      <protection hidden="1"/>
    </xf>
    <xf numFmtId="10" fontId="1" fillId="6" borderId="7" xfId="0" applyNumberFormat="1" applyFont="1" applyFill="1" applyBorder="1" applyProtection="1">
      <protection hidden="1"/>
    </xf>
    <xf numFmtId="0" fontId="0" fillId="5" borderId="1" xfId="0" quotePrefix="1" applyFill="1" applyBorder="1" applyAlignment="1" applyProtection="1">
      <alignment horizontal="center" vertical="center" wrapText="1"/>
      <protection hidden="1"/>
    </xf>
    <xf numFmtId="10" fontId="0" fillId="5" borderId="6" xfId="0" applyNumberFormat="1" applyFill="1" applyBorder="1" applyAlignment="1" applyProtection="1">
      <alignment horizontal="center" vertical="center" wrapText="1"/>
      <protection hidden="1"/>
    </xf>
    <xf numFmtId="0" fontId="0" fillId="4" borderId="6" xfId="0" quotePrefix="1" applyFill="1" applyBorder="1" applyAlignment="1" applyProtection="1">
      <alignment horizontal="center" vertical="center" wrapText="1"/>
      <protection hidden="1"/>
    </xf>
    <xf numFmtId="10" fontId="0" fillId="5" borderId="5" xfId="0" applyNumberFormat="1" applyFill="1" applyBorder="1" applyProtection="1">
      <protection hidden="1"/>
    </xf>
    <xf numFmtId="165" fontId="0" fillId="5" borderId="5" xfId="0" applyNumberFormat="1" applyFill="1" applyBorder="1" applyProtection="1">
      <protection hidden="1"/>
    </xf>
    <xf numFmtId="10" fontId="0" fillId="5" borderId="7" xfId="0" applyNumberFormat="1" applyFill="1" applyBorder="1" applyProtection="1">
      <protection hidden="1"/>
    </xf>
    <xf numFmtId="0" fontId="0" fillId="4" borderId="6" xfId="0" applyFill="1" applyBorder="1" applyAlignment="1" applyProtection="1">
      <alignment horizontal="center" vertical="center" wrapText="1"/>
      <protection hidden="1"/>
    </xf>
    <xf numFmtId="0" fontId="0" fillId="5" borderId="7" xfId="0" applyNumberFormat="1" applyFill="1" applyBorder="1" applyProtection="1">
      <protection hidden="1"/>
    </xf>
    <xf numFmtId="9" fontId="0" fillId="8" borderId="7" xfId="0" applyNumberFormat="1" applyFill="1" applyBorder="1" applyProtection="1">
      <protection hidden="1"/>
    </xf>
    <xf numFmtId="0" fontId="6" fillId="0" borderId="0" xfId="0" applyFont="1" applyAlignment="1"/>
    <xf numFmtId="0" fontId="0" fillId="0" borderId="0" xfId="0" applyAlignment="1"/>
    <xf numFmtId="0" fontId="0" fillId="4" borderId="6" xfId="0" applyFill="1" applyBorder="1" applyProtection="1">
      <protection hidden="1"/>
    </xf>
    <xf numFmtId="0" fontId="2" fillId="7" borderId="7" xfId="0" applyFont="1" applyFill="1" applyBorder="1" applyProtection="1">
      <protection hidden="1"/>
    </xf>
    <xf numFmtId="10" fontId="2" fillId="7" borderId="5" xfId="0" applyNumberFormat="1" applyFont="1" applyFill="1" applyBorder="1" applyProtection="1">
      <protection hidden="1"/>
    </xf>
    <xf numFmtId="10" fontId="2" fillId="5" borderId="5" xfId="0" applyNumberFormat="1" applyFont="1" applyFill="1" applyBorder="1" applyProtection="1">
      <protection hidden="1"/>
    </xf>
    <xf numFmtId="165" fontId="2" fillId="5" borderId="5" xfId="0" applyNumberFormat="1" applyFont="1" applyFill="1" applyBorder="1" applyProtection="1">
      <protection hidden="1"/>
    </xf>
    <xf numFmtId="164" fontId="2" fillId="5" borderId="7" xfId="0" applyNumberFormat="1" applyFont="1" applyFill="1" applyBorder="1" applyProtection="1">
      <protection hidden="1"/>
    </xf>
    <xf numFmtId="10" fontId="2" fillId="5" borderId="7" xfId="0" applyNumberFormat="1" applyFont="1" applyFill="1" applyBorder="1" applyProtection="1">
      <protection hidden="1"/>
    </xf>
    <xf numFmtId="10" fontId="11" fillId="6" borderId="7" xfId="0" applyNumberFormat="1" applyFont="1" applyFill="1" applyBorder="1" applyProtection="1">
      <protection hidden="1"/>
    </xf>
    <xf numFmtId="9" fontId="2" fillId="7" borderId="7" xfId="0" applyNumberFormat="1" applyFont="1" applyFill="1" applyBorder="1" applyProtection="1">
      <protection hidden="1"/>
    </xf>
    <xf numFmtId="0" fontId="0" fillId="8" borderId="7" xfId="0" applyFill="1" applyBorder="1" applyProtection="1">
      <protection locked="0" hidden="1"/>
    </xf>
    <xf numFmtId="0" fontId="0" fillId="5" borderId="1" xfId="0" quotePrefix="1" applyFill="1" applyBorder="1" applyAlignment="1" applyProtection="1">
      <alignment horizontal="center" vertical="center" wrapText="1"/>
      <protection hidden="1"/>
    </xf>
    <xf numFmtId="0" fontId="6" fillId="9" borderId="8" xfId="0" applyFont="1" applyFill="1" applyBorder="1" applyAlignment="1"/>
    <xf numFmtId="0" fontId="6" fillId="9" borderId="2" xfId="0" applyFont="1" applyFill="1" applyBorder="1" applyAlignment="1"/>
    <xf numFmtId="0" fontId="5" fillId="9" borderId="5" xfId="0" applyFont="1" applyFill="1" applyBorder="1"/>
    <xf numFmtId="0" fontId="6" fillId="9" borderId="0" xfId="0" applyFont="1" applyFill="1" applyBorder="1" applyAlignment="1"/>
    <xf numFmtId="0" fontId="6" fillId="9" borderId="9" xfId="0" applyFont="1" applyFill="1" applyBorder="1" applyAlignment="1"/>
    <xf numFmtId="0" fontId="0" fillId="9" borderId="0" xfId="0" applyFill="1" applyProtection="1">
      <protection hidden="1"/>
    </xf>
    <xf numFmtId="0" fontId="2" fillId="9" borderId="0" xfId="0" applyFont="1" applyFill="1" applyProtection="1">
      <protection hidden="1"/>
    </xf>
    <xf numFmtId="0" fontId="3" fillId="9" borderId="0" xfId="0" applyFont="1" applyFill="1" applyProtection="1">
      <protection hidden="1"/>
    </xf>
    <xf numFmtId="0" fontId="0" fillId="9" borderId="0" xfId="0" applyFill="1" applyAlignment="1" applyProtection="1">
      <protection hidden="1"/>
    </xf>
    <xf numFmtId="0" fontId="0" fillId="9" borderId="0" xfId="0" applyFill="1" applyAlignment="1" applyProtection="1">
      <alignment horizontal="center"/>
      <protection hidden="1"/>
    </xf>
    <xf numFmtId="10" fontId="0" fillId="9" borderId="0" xfId="0" applyNumberFormat="1" applyFill="1" applyProtection="1">
      <protection hidden="1"/>
    </xf>
    <xf numFmtId="0" fontId="12" fillId="9" borderId="1" xfId="0" applyFont="1" applyFill="1" applyBorder="1"/>
    <xf numFmtId="0" fontId="7" fillId="9" borderId="5" xfId="0" applyFont="1" applyFill="1" applyBorder="1" applyAlignment="1">
      <alignment horizontal="center" vertical="top" wrapText="1"/>
    </xf>
    <xf numFmtId="0" fontId="7" fillId="9" borderId="0" xfId="0" applyFont="1" applyFill="1" applyBorder="1" applyAlignment="1">
      <alignment horizontal="center" vertical="top" wrapText="1"/>
    </xf>
    <xf numFmtId="0" fontId="7" fillId="9" borderId="9" xfId="0" applyFont="1" applyFill="1" applyBorder="1" applyAlignment="1">
      <alignment horizontal="center" vertical="top" wrapText="1"/>
    </xf>
    <xf numFmtId="0" fontId="9" fillId="9" borderId="5" xfId="0" applyFont="1" applyFill="1" applyBorder="1" applyAlignment="1">
      <alignment horizontal="left" vertical="top" wrapText="1"/>
    </xf>
    <xf numFmtId="0" fontId="9" fillId="9" borderId="0" xfId="0" applyFont="1" applyFill="1" applyBorder="1" applyAlignment="1">
      <alignment horizontal="left" vertical="top" wrapText="1"/>
    </xf>
    <xf numFmtId="0" fontId="9" fillId="9" borderId="9" xfId="0" applyFont="1" applyFill="1" applyBorder="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xf numFmtId="0" fontId="8" fillId="9" borderId="3" xfId="0" applyFont="1" applyFill="1" applyBorder="1" applyAlignment="1">
      <alignment horizontal="left" vertical="top" wrapText="1"/>
    </xf>
    <xf numFmtId="0" fontId="6" fillId="9" borderId="10" xfId="0" applyFont="1" applyFill="1" applyBorder="1" applyAlignment="1">
      <alignment horizontal="left" vertical="top" wrapText="1"/>
    </xf>
    <xf numFmtId="0" fontId="6" fillId="9" borderId="4" xfId="0" applyFont="1" applyFill="1" applyBorder="1" applyAlignment="1">
      <alignment horizontal="left" vertical="top" wrapText="1"/>
    </xf>
    <xf numFmtId="0" fontId="0" fillId="3" borderId="1" xfId="0"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5" borderId="1" xfId="0" quotePrefix="1" applyFill="1" applyBorder="1" applyAlignment="1" applyProtection="1">
      <alignment horizontal="center" vertical="center" wrapText="1"/>
      <protection hidden="1"/>
    </xf>
    <xf numFmtId="0" fontId="0" fillId="5" borderId="2" xfId="0" quotePrefix="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2924175</xdr:colOff>
      <xdr:row>3</xdr:row>
      <xdr:rowOff>1465148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514475"/>
          <a:ext cx="10467975" cy="1465148"/>
        </a:xfrm>
        <a:prstGeom prst="rect">
          <a:avLst/>
        </a:prstGeom>
      </xdr:spPr>
    </xdr:pic>
    <xdr:clientData/>
  </xdr:twoCellAnchor>
  <xdr:twoCellAnchor editAs="oneCell">
    <xdr:from>
      <xdr:col>9</xdr:col>
      <xdr:colOff>1647825</xdr:colOff>
      <xdr:row>4</xdr:row>
      <xdr:rowOff>1419225</xdr:rowOff>
    </xdr:from>
    <xdr:to>
      <xdr:col>9</xdr:col>
      <xdr:colOff>2944550</xdr:colOff>
      <xdr:row>5</xdr:row>
      <xdr:rowOff>0</xdr:rowOff>
    </xdr:to>
    <xdr:pic>
      <xdr:nvPicPr>
        <xdr:cNvPr id="5"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91625" y="4638675"/>
          <a:ext cx="1296725"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419100</xdr:colOff>
      <xdr:row>0</xdr:row>
      <xdr:rowOff>0</xdr:rowOff>
    </xdr:from>
    <xdr:to>
      <xdr:col>30</xdr:col>
      <xdr:colOff>115625</xdr:colOff>
      <xdr:row>2</xdr:row>
      <xdr:rowOff>9525</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8350" y="0"/>
          <a:ext cx="1296725" cy="466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376571</xdr:colOff>
      <xdr:row>0</xdr:row>
      <xdr:rowOff>0</xdr:rowOff>
    </xdr:from>
    <xdr:to>
      <xdr:col>30</xdr:col>
      <xdr:colOff>73096</xdr:colOff>
      <xdr:row>2</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5821" y="0"/>
          <a:ext cx="1296725" cy="466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390525</xdr:colOff>
      <xdr:row>0</xdr:row>
      <xdr:rowOff>0</xdr:rowOff>
    </xdr:from>
    <xdr:to>
      <xdr:col>30</xdr:col>
      <xdr:colOff>87050</xdr:colOff>
      <xdr:row>2</xdr:row>
      <xdr:rowOff>9525</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9775" y="0"/>
          <a:ext cx="1296725" cy="466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381000</xdr:colOff>
      <xdr:row>0</xdr:row>
      <xdr:rowOff>0</xdr:rowOff>
    </xdr:from>
    <xdr:to>
      <xdr:col>30</xdr:col>
      <xdr:colOff>77525</xdr:colOff>
      <xdr:row>2</xdr:row>
      <xdr:rowOff>9525</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0" y="0"/>
          <a:ext cx="1296725"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tabSelected="1" workbookViewId="0">
      <selection activeCell="K12" sqref="K12"/>
    </sheetView>
  </sheetViews>
  <sheetFormatPr defaultColWidth="11" defaultRowHeight="14.25" x14ac:dyDescent="0.2"/>
  <cols>
    <col min="10" max="10" width="38.75" customWidth="1"/>
  </cols>
  <sheetData>
    <row r="1" spans="1:10" s="29" customFormat="1" ht="20.25" x14ac:dyDescent="0.3">
      <c r="A1" s="52" t="s">
        <v>64</v>
      </c>
      <c r="B1"/>
      <c r="C1" s="41"/>
      <c r="D1" s="41"/>
      <c r="E1" s="41"/>
      <c r="F1" s="41"/>
      <c r="G1" s="41"/>
      <c r="H1" s="41"/>
      <c r="I1" s="41"/>
      <c r="J1" s="42"/>
    </row>
    <row r="2" spans="1:10" s="29" customFormat="1" ht="12.75" customHeight="1" x14ac:dyDescent="0.5">
      <c r="A2" s="43"/>
      <c r="B2" s="44"/>
      <c r="C2" s="44"/>
      <c r="D2" s="44"/>
      <c r="E2" s="44"/>
      <c r="F2" s="44"/>
      <c r="G2" s="44"/>
      <c r="H2" s="44"/>
      <c r="I2" s="44"/>
      <c r="J2" s="45"/>
    </row>
    <row r="3" spans="1:10" s="29" customFormat="1" ht="86.45" customHeight="1" x14ac:dyDescent="0.2">
      <c r="A3" s="56" t="s">
        <v>62</v>
      </c>
      <c r="B3" s="57"/>
      <c r="C3" s="57"/>
      <c r="D3" s="57"/>
      <c r="E3" s="57"/>
      <c r="F3" s="57"/>
      <c r="G3" s="57"/>
      <c r="H3" s="57"/>
      <c r="I3" s="57"/>
      <c r="J3" s="58"/>
    </row>
    <row r="4" spans="1:10" s="29" customFormat="1" ht="134.65" customHeight="1" x14ac:dyDescent="0.2">
      <c r="A4" s="53"/>
      <c r="B4" s="54"/>
      <c r="C4" s="54"/>
      <c r="D4" s="54"/>
      <c r="E4" s="54"/>
      <c r="F4" s="54"/>
      <c r="G4" s="54"/>
      <c r="H4" s="54"/>
      <c r="I4" s="54"/>
      <c r="J4" s="55"/>
    </row>
    <row r="5" spans="1:10" s="29" customFormat="1" ht="149.1" customHeight="1" thickBot="1" x14ac:dyDescent="0.25">
      <c r="A5" s="61" t="s">
        <v>63</v>
      </c>
      <c r="B5" s="62"/>
      <c r="C5" s="62"/>
      <c r="D5" s="62"/>
      <c r="E5" s="62"/>
      <c r="F5" s="62"/>
      <c r="G5" s="62"/>
      <c r="H5" s="62"/>
      <c r="I5" s="62"/>
      <c r="J5" s="63"/>
    </row>
    <row r="6" spans="1:10" s="29" customFormat="1" x14ac:dyDescent="0.2">
      <c r="A6" s="60"/>
      <c r="B6" s="60"/>
      <c r="C6" s="60"/>
      <c r="D6" s="60"/>
      <c r="E6" s="60"/>
      <c r="F6" s="60"/>
      <c r="G6" s="60"/>
      <c r="H6" s="60"/>
      <c r="I6" s="60"/>
      <c r="J6" s="60"/>
    </row>
    <row r="7" spans="1:10" s="29" customFormat="1" x14ac:dyDescent="0.2">
      <c r="A7" s="59"/>
      <c r="B7" s="59"/>
      <c r="C7" s="59"/>
      <c r="D7" s="59"/>
      <c r="E7" s="59"/>
      <c r="F7" s="59"/>
      <c r="G7" s="59"/>
      <c r="H7" s="59"/>
      <c r="I7" s="59"/>
      <c r="J7" s="59"/>
    </row>
    <row r="8" spans="1:10" s="29" customFormat="1" x14ac:dyDescent="0.2">
      <c r="A8" s="28"/>
      <c r="B8" s="28"/>
      <c r="C8" s="28"/>
      <c r="D8" s="28"/>
      <c r="E8" s="28"/>
      <c r="F8" s="28"/>
      <c r="G8" s="28"/>
      <c r="H8" s="28"/>
      <c r="I8" s="28"/>
      <c r="J8" s="28"/>
    </row>
  </sheetData>
  <sheetProtection sheet="1" objects="1" scenarios="1" selectLockedCells="1" selectUnlockedCells="1"/>
  <mergeCells count="5">
    <mergeCell ref="A4:J4"/>
    <mergeCell ref="A3:J3"/>
    <mergeCell ref="A7:J7"/>
    <mergeCell ref="A6:J6"/>
    <mergeCell ref="A5:J5"/>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selection activeCell="A12" sqref="A12"/>
    </sheetView>
  </sheetViews>
  <sheetFormatPr defaultColWidth="11" defaultRowHeight="14.25" x14ac:dyDescent="0.2"/>
  <cols>
    <col min="1" max="1" width="31.75" style="1" customWidth="1"/>
    <col min="2" max="2" width="11.25" style="1" customWidth="1"/>
    <col min="3" max="3" width="13.5" style="1" customWidth="1"/>
    <col min="4" max="5" width="9.75" style="1" customWidth="1"/>
    <col min="6" max="7" width="15" style="1" hidden="1" customWidth="1"/>
    <col min="8" max="9" width="11.125" style="1" hidden="1" customWidth="1"/>
    <col min="10" max="10" width="15.375" style="1" hidden="1" customWidth="1"/>
    <col min="11" max="11" width="15.25" style="1" customWidth="1"/>
    <col min="12" max="12" width="17.75" style="1" customWidth="1"/>
    <col min="13" max="14" width="12.25" style="1" customWidth="1"/>
    <col min="15" max="16" width="12.75" style="1" hidden="1" customWidth="1"/>
    <col min="17" max="18" width="11.125" style="1" hidden="1" customWidth="1"/>
    <col min="19" max="19" width="21" style="1" hidden="1" customWidth="1"/>
    <col min="20" max="20" width="9" style="1" hidden="1" customWidth="1"/>
    <col min="21" max="21" width="14.75" style="1" hidden="1" customWidth="1"/>
    <col min="22" max="22" width="10.625" style="1" hidden="1" customWidth="1"/>
    <col min="23" max="25" width="9" style="1" hidden="1" customWidth="1"/>
    <col min="26" max="26" width="10.75" style="1" hidden="1" customWidth="1"/>
    <col min="27" max="27" width="9.625" style="1" hidden="1" customWidth="1"/>
    <col min="28" max="28" width="8" style="1" hidden="1" customWidth="1"/>
    <col min="29" max="29" width="11" style="1" hidden="1" customWidth="1"/>
    <col min="30" max="30" width="8.75" style="1" customWidth="1"/>
    <col min="31" max="16384" width="11" style="1"/>
  </cols>
  <sheetData>
    <row r="1" spans="1:30" ht="20.25" x14ac:dyDescent="0.3">
      <c r="A1" s="52" t="s">
        <v>64</v>
      </c>
      <c r="B1" s="46"/>
      <c r="C1" s="46"/>
      <c r="D1" s="46"/>
      <c r="E1" s="46"/>
      <c r="F1" s="46"/>
      <c r="G1" s="46"/>
      <c r="H1" s="48"/>
      <c r="I1" s="48"/>
      <c r="J1" s="46"/>
      <c r="K1" s="46"/>
      <c r="L1" s="46"/>
      <c r="M1" s="46"/>
      <c r="N1" s="46"/>
      <c r="O1" s="46"/>
      <c r="P1" s="46"/>
      <c r="Q1" s="46"/>
      <c r="R1" s="46"/>
      <c r="S1" s="46"/>
      <c r="T1" s="46"/>
      <c r="U1" s="46"/>
      <c r="V1" s="46"/>
      <c r="W1" s="46"/>
      <c r="X1" s="46"/>
      <c r="Y1" s="46"/>
      <c r="Z1" s="46"/>
      <c r="AA1" s="46"/>
      <c r="AB1" s="46"/>
      <c r="AC1" s="46"/>
      <c r="AD1" s="46"/>
    </row>
    <row r="2" spans="1:30" ht="15.75" thickBot="1" x14ac:dyDescent="0.3">
      <c r="A2" s="47" t="s">
        <v>20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x14ac:dyDescent="0.2">
      <c r="A3" s="46"/>
      <c r="B3" s="46"/>
      <c r="C3" s="46"/>
      <c r="D3" s="64" t="s">
        <v>55</v>
      </c>
      <c r="E3" s="65"/>
      <c r="F3" s="3"/>
      <c r="G3" s="3"/>
      <c r="H3" s="3"/>
      <c r="I3" s="3"/>
      <c r="K3" s="49"/>
      <c r="L3" s="50"/>
      <c r="M3" s="64" t="s">
        <v>58</v>
      </c>
      <c r="N3" s="65"/>
      <c r="Q3" s="4"/>
      <c r="R3" s="4"/>
      <c r="W3" s="5"/>
      <c r="X3" s="5"/>
      <c r="Y3" s="5"/>
      <c r="Z3" s="5"/>
      <c r="AD3" s="46"/>
    </row>
    <row r="4" spans="1:30" ht="15" thickBot="1" x14ac:dyDescent="0.25">
      <c r="A4" s="46"/>
      <c r="B4" s="46"/>
      <c r="C4" s="46"/>
      <c r="D4" s="7">
        <v>0</v>
      </c>
      <c r="E4" s="8">
        <v>0.02</v>
      </c>
      <c r="K4" s="46"/>
      <c r="L4" s="51"/>
      <c r="M4" s="7">
        <v>-0.01</v>
      </c>
      <c r="N4" s="8">
        <v>0.01</v>
      </c>
      <c r="Q4" s="5"/>
      <c r="R4" s="5"/>
      <c r="W4" s="5"/>
      <c r="X4" s="5"/>
      <c r="Y4" s="5"/>
      <c r="Z4" s="5"/>
      <c r="AD4" s="46"/>
    </row>
    <row r="5" spans="1:30" ht="28.9" customHeight="1" x14ac:dyDescent="0.2">
      <c r="A5" s="30"/>
      <c r="B5" s="25" t="s">
        <v>53</v>
      </c>
      <c r="C5" s="9" t="s">
        <v>54</v>
      </c>
      <c r="D5" s="10" t="s">
        <v>56</v>
      </c>
      <c r="E5" s="10" t="s">
        <v>57</v>
      </c>
      <c r="F5" s="40" t="s">
        <v>6</v>
      </c>
      <c r="G5" s="40" t="s">
        <v>7</v>
      </c>
      <c r="H5" s="66" t="s">
        <v>8</v>
      </c>
      <c r="I5" s="67"/>
      <c r="J5" s="11" t="s">
        <v>9</v>
      </c>
      <c r="K5" s="10" t="s">
        <v>59</v>
      </c>
      <c r="L5" s="10" t="s">
        <v>60</v>
      </c>
      <c r="M5" s="10" t="s">
        <v>56</v>
      </c>
      <c r="N5" s="10" t="s">
        <v>57</v>
      </c>
      <c r="O5" s="40" t="s">
        <v>6</v>
      </c>
      <c r="P5" s="40" t="s">
        <v>7</v>
      </c>
      <c r="Q5" s="66" t="s">
        <v>10</v>
      </c>
      <c r="R5" s="67"/>
      <c r="S5" s="11" t="s">
        <v>11</v>
      </c>
      <c r="T5" s="11" t="s">
        <v>0</v>
      </c>
      <c r="U5" s="11" t="s">
        <v>12</v>
      </c>
      <c r="V5" s="11" t="s">
        <v>13</v>
      </c>
      <c r="W5" s="12" t="s">
        <v>1</v>
      </c>
      <c r="X5" s="20" t="s">
        <v>17</v>
      </c>
      <c r="Y5" s="20" t="s">
        <v>18</v>
      </c>
      <c r="Z5" s="20" t="s">
        <v>14</v>
      </c>
      <c r="AA5" s="12" t="s">
        <v>5</v>
      </c>
      <c r="AB5" s="20" t="s">
        <v>15</v>
      </c>
      <c r="AC5" s="20" t="s">
        <v>16</v>
      </c>
      <c r="AD5" s="21" t="s">
        <v>4</v>
      </c>
    </row>
    <row r="6" spans="1:30" ht="15" x14ac:dyDescent="0.25">
      <c r="A6" s="31" t="s">
        <v>61</v>
      </c>
      <c r="B6" s="32">
        <v>1.6299999999999999E-2</v>
      </c>
      <c r="C6" s="32">
        <v>2.7000000000000001E-3</v>
      </c>
      <c r="D6" s="32">
        <f t="shared" ref="D6:D36" si="0">B6-C6</f>
        <v>1.3599999999999998E-2</v>
      </c>
      <c r="E6" s="32">
        <f t="shared" ref="E6:E36" si="1">B6+C6</f>
        <v>1.9E-2</v>
      </c>
      <c r="F6" s="33" t="b">
        <f>AND(D6&gt;=$D$4,D6&lt;=$E$4)</f>
        <v>1</v>
      </c>
      <c r="G6" s="33" t="b">
        <f>AND(E6&lt;=$E$4,E6&gt;=$D$4)</f>
        <v>1</v>
      </c>
      <c r="H6" s="34">
        <f>1+(IF(F6=TRUE,0,(SQRT(($D$4-D6)^2)*100)))</f>
        <v>1</v>
      </c>
      <c r="I6" s="34">
        <f>1+(IF(G6=TRUE,,(SQRT((E6-$E$4)^2))*100))</f>
        <v>1</v>
      </c>
      <c r="J6" s="35">
        <f t="shared" ref="J6:J36" si="2">(SQRT((0.01-B6)^2))</f>
        <v>6.2999999999999983E-3</v>
      </c>
      <c r="K6" s="32">
        <v>6.9999999999999999E-4</v>
      </c>
      <c r="L6" s="32">
        <v>2.0999999999999999E-3</v>
      </c>
      <c r="M6" s="32">
        <f t="shared" ref="M6:M36" si="3">K6-L6</f>
        <v>-1.3999999999999998E-3</v>
      </c>
      <c r="N6" s="32">
        <f t="shared" ref="N6:N36" si="4">K6+L6</f>
        <v>2.8E-3</v>
      </c>
      <c r="O6" s="33" t="b">
        <f>AND(M6&gt;=$M$4,M6&lt;=$N$4)</f>
        <v>1</v>
      </c>
      <c r="P6" s="33" t="b">
        <f>AND(N6&lt;=$N$4,N6&gt;=$M$4)</f>
        <v>1</v>
      </c>
      <c r="Q6" s="34">
        <f t="shared" ref="Q6:Q36" si="5">1+(IF(O6=TRUE,,(SQRT(($M$4-M6)^2)*100)))</f>
        <v>1</v>
      </c>
      <c r="R6" s="34">
        <f t="shared" ref="R6:R36" si="6">1+(IF(P6=TRUE,0,(SQRT((N6-$N$4)^2)*100)))</f>
        <v>1</v>
      </c>
      <c r="S6" s="35">
        <f t="shared" ref="S6:S36" si="7">(SQRT((0-K6)^2))</f>
        <v>6.9999999999999999E-4</v>
      </c>
      <c r="T6" s="36">
        <f t="shared" ref="T6:T36" si="8">($E$4-$D$4)/(E6-D6)</f>
        <v>3.7037037037037024</v>
      </c>
      <c r="U6" s="36">
        <f t="shared" ref="U6:U36" si="9">($N$4-$M$4)/(N6-M6)</f>
        <v>4.7619047619047619</v>
      </c>
      <c r="V6" s="34">
        <f t="shared" ref="V6:V36" si="10">AVERAGE(H6,I6,Q6,R6)</f>
        <v>1</v>
      </c>
      <c r="W6" s="37">
        <f>AVERAGE(T6,U6)</f>
        <v>4.2328042328042326</v>
      </c>
      <c r="X6" s="36">
        <f>IF(ISERROR(W6),"",W6/V6)</f>
        <v>4.2328042328042326</v>
      </c>
      <c r="Y6" s="36">
        <f t="shared" ref="Y6:Y36" si="11">X6/$X$6</f>
        <v>1</v>
      </c>
      <c r="Z6" s="35">
        <f>(1-(AVERAGE(J6,S6)))/2</f>
        <v>0.49825000000000003</v>
      </c>
      <c r="AA6" s="37">
        <f>IF(ISERROR(Y6),"",(X6*$B$39)+(Y6*$B$38))</f>
        <v>2.2931216931216931</v>
      </c>
      <c r="AB6" s="35">
        <f>(Z6^$B$39)</f>
        <v>0.75679616552265927</v>
      </c>
      <c r="AC6" s="35">
        <f t="shared" ref="AC6:AC36" si="12">(AA6/$AA$6)^$B$38</f>
        <v>1</v>
      </c>
      <c r="AD6" s="38">
        <f>IF(ISERROR(W6),"",AVERAGE(AB6,AC6))</f>
        <v>0.87839808276132958</v>
      </c>
    </row>
    <row r="7" spans="1:30" x14ac:dyDescent="0.2">
      <c r="A7" s="39" t="s">
        <v>23</v>
      </c>
      <c r="B7" s="14"/>
      <c r="C7" s="14"/>
      <c r="D7" s="15">
        <f>B7-C7</f>
        <v>0</v>
      </c>
      <c r="E7" s="15">
        <f>B7+C7</f>
        <v>0</v>
      </c>
      <c r="F7" s="22" t="b">
        <f>AND(D7&gt;=$D$4,D7&lt;=$E$4)</f>
        <v>1</v>
      </c>
      <c r="G7" s="22" t="b">
        <f>AND(E7&lt;=$E$4,E7&gt;=$D$4)</f>
        <v>1</v>
      </c>
      <c r="H7" s="23">
        <f>1+(IF(F7=TRUE,0,(SQRT(($D$4-D7)^2)*100)))</f>
        <v>1</v>
      </c>
      <c r="I7" s="23">
        <f>1+(IF(G7=TRUE,,(SQRT((E7-$E$4)^2))*100))</f>
        <v>1</v>
      </c>
      <c r="J7" s="13">
        <f t="shared" si="2"/>
        <v>0.01</v>
      </c>
      <c r="K7" s="14"/>
      <c r="L7" s="14"/>
      <c r="M7" s="15">
        <f t="shared" si="3"/>
        <v>0</v>
      </c>
      <c r="N7" s="15">
        <f t="shared" si="4"/>
        <v>0</v>
      </c>
      <c r="O7" s="22" t="b">
        <f>AND(M7&gt;=$M$4,M7&lt;=$N$4)</f>
        <v>1</v>
      </c>
      <c r="P7" s="22" t="b">
        <f>AND(N7&lt;=$N$4,N7&gt;=$M$4)</f>
        <v>1</v>
      </c>
      <c r="Q7" s="23">
        <f t="shared" si="5"/>
        <v>1</v>
      </c>
      <c r="R7" s="23">
        <f t="shared" si="6"/>
        <v>1</v>
      </c>
      <c r="S7" s="13">
        <f t="shared" si="7"/>
        <v>0</v>
      </c>
      <c r="T7" s="24" t="e">
        <f t="shared" si="8"/>
        <v>#DIV/0!</v>
      </c>
      <c r="U7" s="24" t="e">
        <f t="shared" si="9"/>
        <v>#DIV/0!</v>
      </c>
      <c r="V7" s="23">
        <f t="shared" si="10"/>
        <v>1</v>
      </c>
      <c r="W7" s="18" t="e">
        <f t="shared" ref="W7:W36" si="13">AVERAGE(T7,U7)</f>
        <v>#DIV/0!</v>
      </c>
      <c r="X7" s="24" t="str">
        <f>IF(ISERROR(W7),"",W7/V7)</f>
        <v/>
      </c>
      <c r="Y7" s="24" t="e">
        <f t="shared" si="11"/>
        <v>#VALUE!</v>
      </c>
      <c r="Z7" s="13">
        <f t="shared" ref="Z7:Z36" si="14">(1-(AVERAGE(J7,S7)))/2</f>
        <v>0.4975</v>
      </c>
      <c r="AA7" s="18" t="str">
        <f t="shared" ref="AA7:AA36" si="15">IF(ISERROR(Y7),"",(X7*$B$39)+(Y7*$B$38))</f>
        <v/>
      </c>
      <c r="AB7" s="13">
        <f t="shared" ref="AB7:AB36" si="16">(Z7^$B$39)</f>
        <v>0.75634028703119704</v>
      </c>
      <c r="AC7" s="13" t="e">
        <f t="shared" si="12"/>
        <v>#VALUE!</v>
      </c>
      <c r="AD7" s="27" t="str">
        <f t="shared" ref="AD7:AD36" si="17">IF(ISERROR(W7),"",AVERAGE(AB7,AC7))</f>
        <v/>
      </c>
    </row>
    <row r="8" spans="1:30" x14ac:dyDescent="0.2">
      <c r="A8" s="39" t="s">
        <v>24</v>
      </c>
      <c r="B8" s="14"/>
      <c r="C8" s="14"/>
      <c r="D8" s="15">
        <f>B8-C8</f>
        <v>0</v>
      </c>
      <c r="E8" s="15">
        <f>B8+C8</f>
        <v>0</v>
      </c>
      <c r="F8" s="22" t="b">
        <f t="shared" ref="F8:F36" si="18">AND(D8&gt;=$D$4,D8&lt;=$E$4)</f>
        <v>1</v>
      </c>
      <c r="G8" s="22" t="b">
        <f t="shared" ref="G8:G36" si="19">AND(E8&lt;=$E$4,E8&gt;=$D$4)</f>
        <v>1</v>
      </c>
      <c r="H8" s="23">
        <f t="shared" ref="H8:H36" si="20">1+(IF(F8=TRUE,0,(SQRT(($D$4-D8)^2)*100)))</f>
        <v>1</v>
      </c>
      <c r="I8" s="23">
        <f t="shared" ref="I8:I36" si="21">1+(IF(G8=TRUE,,(SQRT((E8-$E$4)^2))*100))</f>
        <v>1</v>
      </c>
      <c r="J8" s="13">
        <f t="shared" si="2"/>
        <v>0.01</v>
      </c>
      <c r="K8" s="14"/>
      <c r="L8" s="14"/>
      <c r="M8" s="15">
        <f t="shared" si="3"/>
        <v>0</v>
      </c>
      <c r="N8" s="15">
        <f t="shared" si="4"/>
        <v>0</v>
      </c>
      <c r="O8" s="22" t="b">
        <f t="shared" ref="O8:O36" si="22">AND(M8&gt;=$M$4,M8&lt;=$N$4)</f>
        <v>1</v>
      </c>
      <c r="P8" s="22" t="b">
        <f t="shared" ref="P8:P36" si="23">AND(N8&lt;=$N$4,N8&gt;=$M$4)</f>
        <v>1</v>
      </c>
      <c r="Q8" s="23">
        <f t="shared" si="5"/>
        <v>1</v>
      </c>
      <c r="R8" s="23">
        <f t="shared" si="6"/>
        <v>1</v>
      </c>
      <c r="S8" s="13">
        <f t="shared" si="7"/>
        <v>0</v>
      </c>
      <c r="T8" s="24" t="e">
        <f t="shared" si="8"/>
        <v>#DIV/0!</v>
      </c>
      <c r="U8" s="24" t="e">
        <f t="shared" si="9"/>
        <v>#DIV/0!</v>
      </c>
      <c r="V8" s="23">
        <f t="shared" si="10"/>
        <v>1</v>
      </c>
      <c r="W8" s="18" t="e">
        <f t="shared" si="13"/>
        <v>#DIV/0!</v>
      </c>
      <c r="X8" s="24" t="str">
        <f>IF(ISERROR(W8),"",W8/V8)</f>
        <v/>
      </c>
      <c r="Y8" s="24" t="e">
        <f t="shared" si="11"/>
        <v>#VALUE!</v>
      </c>
      <c r="Z8" s="13">
        <f>(1-(AVERAGE(J8,S8)))/2</f>
        <v>0.4975</v>
      </c>
      <c r="AA8" s="18" t="str">
        <f>IF(ISERROR(Y8),"",(X8*$B$39)+(Y8*$B$38))</f>
        <v/>
      </c>
      <c r="AB8" s="13">
        <f>(Z8^$B$39)</f>
        <v>0.75634028703119704</v>
      </c>
      <c r="AC8" s="13" t="e">
        <f t="shared" si="12"/>
        <v>#VALUE!</v>
      </c>
      <c r="AD8" s="27" t="str">
        <f>IF(ISERROR(W8),"",AVERAGE(AB8,AC8))</f>
        <v/>
      </c>
    </row>
    <row r="9" spans="1:30" x14ac:dyDescent="0.2">
      <c r="A9" s="39" t="s">
        <v>25</v>
      </c>
      <c r="B9" s="14"/>
      <c r="C9" s="14"/>
      <c r="D9" s="15">
        <f>B9-C9</f>
        <v>0</v>
      </c>
      <c r="E9" s="15">
        <f>B9+C9</f>
        <v>0</v>
      </c>
      <c r="F9" s="22" t="b">
        <f t="shared" si="18"/>
        <v>1</v>
      </c>
      <c r="G9" s="22" t="b">
        <f t="shared" si="19"/>
        <v>1</v>
      </c>
      <c r="H9" s="23">
        <f t="shared" si="20"/>
        <v>1</v>
      </c>
      <c r="I9" s="23">
        <f t="shared" si="21"/>
        <v>1</v>
      </c>
      <c r="J9" s="13">
        <f t="shared" si="2"/>
        <v>0.01</v>
      </c>
      <c r="K9" s="14"/>
      <c r="L9" s="14"/>
      <c r="M9" s="15">
        <f t="shared" si="3"/>
        <v>0</v>
      </c>
      <c r="N9" s="15">
        <f t="shared" si="4"/>
        <v>0</v>
      </c>
      <c r="O9" s="22" t="b">
        <f t="shared" si="22"/>
        <v>1</v>
      </c>
      <c r="P9" s="22" t="b">
        <f t="shared" si="23"/>
        <v>1</v>
      </c>
      <c r="Q9" s="23">
        <f t="shared" si="5"/>
        <v>1</v>
      </c>
      <c r="R9" s="23">
        <f t="shared" si="6"/>
        <v>1</v>
      </c>
      <c r="S9" s="13">
        <f t="shared" si="7"/>
        <v>0</v>
      </c>
      <c r="T9" s="24" t="e">
        <f t="shared" si="8"/>
        <v>#DIV/0!</v>
      </c>
      <c r="U9" s="24" t="e">
        <f t="shared" si="9"/>
        <v>#DIV/0!</v>
      </c>
      <c r="V9" s="23">
        <f t="shared" si="10"/>
        <v>1</v>
      </c>
      <c r="W9" s="18" t="e">
        <f t="shared" si="13"/>
        <v>#DIV/0!</v>
      </c>
      <c r="X9" s="24" t="str">
        <f t="shared" ref="X9:X36" si="24">IF(ISERROR(W9),"",W9/V9)</f>
        <v/>
      </c>
      <c r="Y9" s="24" t="e">
        <f t="shared" si="11"/>
        <v>#VALUE!</v>
      </c>
      <c r="Z9" s="13">
        <f t="shared" si="14"/>
        <v>0.4975</v>
      </c>
      <c r="AA9" s="18" t="str">
        <f t="shared" si="15"/>
        <v/>
      </c>
      <c r="AB9" s="13">
        <f t="shared" si="16"/>
        <v>0.75634028703119704</v>
      </c>
      <c r="AC9" s="13" t="e">
        <f t="shared" si="12"/>
        <v>#VALUE!</v>
      </c>
      <c r="AD9" s="27" t="str">
        <f t="shared" si="17"/>
        <v/>
      </c>
    </row>
    <row r="10" spans="1:30" x14ac:dyDescent="0.2">
      <c r="A10" s="39" t="s">
        <v>26</v>
      </c>
      <c r="B10" s="14"/>
      <c r="C10" s="14"/>
      <c r="D10" s="15">
        <f>B10-C10</f>
        <v>0</v>
      </c>
      <c r="E10" s="15">
        <f>B10+C10</f>
        <v>0</v>
      </c>
      <c r="F10" s="22" t="b">
        <f t="shared" si="18"/>
        <v>1</v>
      </c>
      <c r="G10" s="22" t="b">
        <f t="shared" si="19"/>
        <v>1</v>
      </c>
      <c r="H10" s="23">
        <f t="shared" si="20"/>
        <v>1</v>
      </c>
      <c r="I10" s="23">
        <f t="shared" si="21"/>
        <v>1</v>
      </c>
      <c r="J10" s="13">
        <f t="shared" si="2"/>
        <v>0.01</v>
      </c>
      <c r="K10" s="14"/>
      <c r="L10" s="14"/>
      <c r="M10" s="15">
        <f t="shared" si="3"/>
        <v>0</v>
      </c>
      <c r="N10" s="15">
        <f t="shared" si="4"/>
        <v>0</v>
      </c>
      <c r="O10" s="22" t="b">
        <f t="shared" si="22"/>
        <v>1</v>
      </c>
      <c r="P10" s="22" t="b">
        <f t="shared" si="23"/>
        <v>1</v>
      </c>
      <c r="Q10" s="23">
        <f t="shared" si="5"/>
        <v>1</v>
      </c>
      <c r="R10" s="23">
        <f t="shared" si="6"/>
        <v>1</v>
      </c>
      <c r="S10" s="13">
        <f t="shared" si="7"/>
        <v>0</v>
      </c>
      <c r="T10" s="24" t="e">
        <f t="shared" si="8"/>
        <v>#DIV/0!</v>
      </c>
      <c r="U10" s="24" t="e">
        <f t="shared" si="9"/>
        <v>#DIV/0!</v>
      </c>
      <c r="V10" s="23">
        <f t="shared" si="10"/>
        <v>1</v>
      </c>
      <c r="W10" s="18" t="e">
        <f t="shared" si="13"/>
        <v>#DIV/0!</v>
      </c>
      <c r="X10" s="24" t="str">
        <f t="shared" si="24"/>
        <v/>
      </c>
      <c r="Y10" s="24" t="e">
        <f t="shared" si="11"/>
        <v>#VALUE!</v>
      </c>
      <c r="Z10" s="13">
        <f t="shared" si="14"/>
        <v>0.4975</v>
      </c>
      <c r="AA10" s="18" t="str">
        <f t="shared" si="15"/>
        <v/>
      </c>
      <c r="AB10" s="13">
        <f t="shared" si="16"/>
        <v>0.75634028703119704</v>
      </c>
      <c r="AC10" s="13" t="e">
        <f t="shared" si="12"/>
        <v>#VALUE!</v>
      </c>
      <c r="AD10" s="27" t="str">
        <f t="shared" si="17"/>
        <v/>
      </c>
    </row>
    <row r="11" spans="1:30" x14ac:dyDescent="0.2">
      <c r="A11" s="39" t="s">
        <v>27</v>
      </c>
      <c r="B11" s="14"/>
      <c r="C11" s="14"/>
      <c r="D11" s="15">
        <f>B11-C11</f>
        <v>0</v>
      </c>
      <c r="E11" s="15">
        <f>B11+C11</f>
        <v>0</v>
      </c>
      <c r="F11" s="22" t="b">
        <f t="shared" si="18"/>
        <v>1</v>
      </c>
      <c r="G11" s="22" t="b">
        <f t="shared" si="19"/>
        <v>1</v>
      </c>
      <c r="H11" s="23">
        <f t="shared" si="20"/>
        <v>1</v>
      </c>
      <c r="I11" s="23">
        <f t="shared" si="21"/>
        <v>1</v>
      </c>
      <c r="J11" s="13">
        <f t="shared" si="2"/>
        <v>0.01</v>
      </c>
      <c r="K11" s="14"/>
      <c r="L11" s="14"/>
      <c r="M11" s="15">
        <f t="shared" si="3"/>
        <v>0</v>
      </c>
      <c r="N11" s="15">
        <f t="shared" si="4"/>
        <v>0</v>
      </c>
      <c r="O11" s="22" t="b">
        <f t="shared" si="22"/>
        <v>1</v>
      </c>
      <c r="P11" s="22" t="b">
        <f t="shared" si="23"/>
        <v>1</v>
      </c>
      <c r="Q11" s="23">
        <f t="shared" si="5"/>
        <v>1</v>
      </c>
      <c r="R11" s="23">
        <f t="shared" si="6"/>
        <v>1</v>
      </c>
      <c r="S11" s="13">
        <f t="shared" si="7"/>
        <v>0</v>
      </c>
      <c r="T11" s="24" t="e">
        <f t="shared" si="8"/>
        <v>#DIV/0!</v>
      </c>
      <c r="U11" s="24" t="e">
        <f t="shared" si="9"/>
        <v>#DIV/0!</v>
      </c>
      <c r="V11" s="23">
        <f t="shared" si="10"/>
        <v>1</v>
      </c>
      <c r="W11" s="18" t="e">
        <f t="shared" si="13"/>
        <v>#DIV/0!</v>
      </c>
      <c r="X11" s="24" t="str">
        <f t="shared" si="24"/>
        <v/>
      </c>
      <c r="Y11" s="24" t="e">
        <f t="shared" si="11"/>
        <v>#VALUE!</v>
      </c>
      <c r="Z11" s="13">
        <f t="shared" si="14"/>
        <v>0.4975</v>
      </c>
      <c r="AA11" s="18" t="str">
        <f t="shared" si="15"/>
        <v/>
      </c>
      <c r="AB11" s="13">
        <f>(Z11^$B$39)</f>
        <v>0.75634028703119704</v>
      </c>
      <c r="AC11" s="13" t="e">
        <f t="shared" si="12"/>
        <v>#VALUE!</v>
      </c>
      <c r="AD11" s="27" t="str">
        <f t="shared" si="17"/>
        <v/>
      </c>
    </row>
    <row r="12" spans="1:30" x14ac:dyDescent="0.2">
      <c r="A12" s="39" t="s">
        <v>28</v>
      </c>
      <c r="B12" s="14"/>
      <c r="C12" s="14"/>
      <c r="D12" s="15">
        <f t="shared" si="0"/>
        <v>0</v>
      </c>
      <c r="E12" s="15">
        <f t="shared" si="1"/>
        <v>0</v>
      </c>
      <c r="F12" s="22" t="b">
        <f t="shared" si="18"/>
        <v>1</v>
      </c>
      <c r="G12" s="22" t="b">
        <f t="shared" si="19"/>
        <v>1</v>
      </c>
      <c r="H12" s="23">
        <f t="shared" si="20"/>
        <v>1</v>
      </c>
      <c r="I12" s="23">
        <f t="shared" si="21"/>
        <v>1</v>
      </c>
      <c r="J12" s="13">
        <f t="shared" si="2"/>
        <v>0.01</v>
      </c>
      <c r="K12" s="14"/>
      <c r="L12" s="14"/>
      <c r="M12" s="15">
        <f t="shared" si="3"/>
        <v>0</v>
      </c>
      <c r="N12" s="15">
        <f t="shared" si="4"/>
        <v>0</v>
      </c>
      <c r="O12" s="22" t="b">
        <f t="shared" si="22"/>
        <v>1</v>
      </c>
      <c r="P12" s="22" t="b">
        <f t="shared" si="23"/>
        <v>1</v>
      </c>
      <c r="Q12" s="23">
        <f t="shared" si="5"/>
        <v>1</v>
      </c>
      <c r="R12" s="23">
        <f t="shared" si="6"/>
        <v>1</v>
      </c>
      <c r="S12" s="13">
        <f t="shared" si="7"/>
        <v>0</v>
      </c>
      <c r="T12" s="24" t="e">
        <f t="shared" si="8"/>
        <v>#DIV/0!</v>
      </c>
      <c r="U12" s="24" t="e">
        <f t="shared" si="9"/>
        <v>#DIV/0!</v>
      </c>
      <c r="V12" s="23">
        <f t="shared" si="10"/>
        <v>1</v>
      </c>
      <c r="W12" s="18" t="e">
        <f t="shared" si="13"/>
        <v>#DIV/0!</v>
      </c>
      <c r="X12" s="24" t="str">
        <f t="shared" si="24"/>
        <v/>
      </c>
      <c r="Y12" s="24" t="e">
        <f t="shared" si="11"/>
        <v>#VALUE!</v>
      </c>
      <c r="Z12" s="13">
        <f t="shared" si="14"/>
        <v>0.4975</v>
      </c>
      <c r="AA12" s="18" t="str">
        <f>IF(ISERROR(Y12),"",(X12*$B$39)+(Y12*$B$38))</f>
        <v/>
      </c>
      <c r="AB12" s="13">
        <f>(Z12^$B$39)</f>
        <v>0.75634028703119704</v>
      </c>
      <c r="AC12" s="13" t="e">
        <f t="shared" si="12"/>
        <v>#VALUE!</v>
      </c>
      <c r="AD12" s="27" t="str">
        <f>IF(ISERROR(W12),"",AVERAGE(AB12,AC12))</f>
        <v/>
      </c>
    </row>
    <row r="13" spans="1:30" x14ac:dyDescent="0.2">
      <c r="A13" s="39" t="s">
        <v>29</v>
      </c>
      <c r="B13" s="14"/>
      <c r="C13" s="14"/>
      <c r="D13" s="15">
        <f t="shared" si="0"/>
        <v>0</v>
      </c>
      <c r="E13" s="15">
        <f t="shared" si="1"/>
        <v>0</v>
      </c>
      <c r="F13" s="22" t="b">
        <f t="shared" si="18"/>
        <v>1</v>
      </c>
      <c r="G13" s="22" t="b">
        <f t="shared" si="19"/>
        <v>1</v>
      </c>
      <c r="H13" s="23">
        <f t="shared" si="20"/>
        <v>1</v>
      </c>
      <c r="I13" s="23">
        <f t="shared" si="21"/>
        <v>1</v>
      </c>
      <c r="J13" s="13">
        <f t="shared" si="2"/>
        <v>0.01</v>
      </c>
      <c r="K13" s="14"/>
      <c r="L13" s="14"/>
      <c r="M13" s="15">
        <f t="shared" si="3"/>
        <v>0</v>
      </c>
      <c r="N13" s="15">
        <f t="shared" si="4"/>
        <v>0</v>
      </c>
      <c r="O13" s="22" t="b">
        <f t="shared" si="22"/>
        <v>1</v>
      </c>
      <c r="P13" s="22" t="b">
        <f t="shared" si="23"/>
        <v>1</v>
      </c>
      <c r="Q13" s="23">
        <f t="shared" si="5"/>
        <v>1</v>
      </c>
      <c r="R13" s="23">
        <f t="shared" si="6"/>
        <v>1</v>
      </c>
      <c r="S13" s="13">
        <f t="shared" si="7"/>
        <v>0</v>
      </c>
      <c r="T13" s="24" t="e">
        <f t="shared" si="8"/>
        <v>#DIV/0!</v>
      </c>
      <c r="U13" s="24" t="e">
        <f t="shared" si="9"/>
        <v>#DIV/0!</v>
      </c>
      <c r="V13" s="23">
        <f t="shared" si="10"/>
        <v>1</v>
      </c>
      <c r="W13" s="18" t="e">
        <f>AVERAGE(T13,U13)</f>
        <v>#DIV/0!</v>
      </c>
      <c r="X13" s="24" t="str">
        <f>IF(ISERROR(W13),"",W13/V13)</f>
        <v/>
      </c>
      <c r="Y13" s="26" t="e">
        <f t="shared" si="11"/>
        <v>#VALUE!</v>
      </c>
      <c r="Z13" s="13">
        <f t="shared" si="14"/>
        <v>0.4975</v>
      </c>
      <c r="AA13" s="18" t="str">
        <f t="shared" si="15"/>
        <v/>
      </c>
      <c r="AB13" s="13">
        <f t="shared" si="16"/>
        <v>0.75634028703119704</v>
      </c>
      <c r="AC13" s="13" t="e">
        <f t="shared" si="12"/>
        <v>#VALUE!</v>
      </c>
      <c r="AD13" s="27" t="str">
        <f t="shared" si="17"/>
        <v/>
      </c>
    </row>
    <row r="14" spans="1:30" x14ac:dyDescent="0.2">
      <c r="A14" s="39" t="s">
        <v>30</v>
      </c>
      <c r="B14" s="14"/>
      <c r="C14" s="14"/>
      <c r="D14" s="15">
        <f t="shared" si="0"/>
        <v>0</v>
      </c>
      <c r="E14" s="15">
        <f t="shared" si="1"/>
        <v>0</v>
      </c>
      <c r="F14" s="22" t="b">
        <f t="shared" si="18"/>
        <v>1</v>
      </c>
      <c r="G14" s="22" t="b">
        <f t="shared" si="19"/>
        <v>1</v>
      </c>
      <c r="H14" s="23">
        <f t="shared" si="20"/>
        <v>1</v>
      </c>
      <c r="I14" s="23">
        <f t="shared" si="21"/>
        <v>1</v>
      </c>
      <c r="J14" s="13">
        <f t="shared" si="2"/>
        <v>0.01</v>
      </c>
      <c r="K14" s="14"/>
      <c r="L14" s="14"/>
      <c r="M14" s="15">
        <f t="shared" si="3"/>
        <v>0</v>
      </c>
      <c r="N14" s="15">
        <f t="shared" si="4"/>
        <v>0</v>
      </c>
      <c r="O14" s="22" t="b">
        <f t="shared" si="22"/>
        <v>1</v>
      </c>
      <c r="P14" s="22" t="b">
        <f t="shared" si="23"/>
        <v>1</v>
      </c>
      <c r="Q14" s="23">
        <f t="shared" si="5"/>
        <v>1</v>
      </c>
      <c r="R14" s="23">
        <f t="shared" si="6"/>
        <v>1</v>
      </c>
      <c r="S14" s="13">
        <f t="shared" si="7"/>
        <v>0</v>
      </c>
      <c r="T14" s="24" t="e">
        <f t="shared" si="8"/>
        <v>#DIV/0!</v>
      </c>
      <c r="U14" s="24" t="e">
        <f t="shared" si="9"/>
        <v>#DIV/0!</v>
      </c>
      <c r="V14" s="23">
        <f t="shared" si="10"/>
        <v>1</v>
      </c>
      <c r="W14" s="18" t="e">
        <f t="shared" si="13"/>
        <v>#DIV/0!</v>
      </c>
      <c r="X14" s="24" t="str">
        <f t="shared" si="24"/>
        <v/>
      </c>
      <c r="Y14" s="24" t="e">
        <f t="shared" si="11"/>
        <v>#VALUE!</v>
      </c>
      <c r="Z14" s="13">
        <f t="shared" si="14"/>
        <v>0.4975</v>
      </c>
      <c r="AA14" s="18" t="str">
        <f t="shared" si="15"/>
        <v/>
      </c>
      <c r="AB14" s="13">
        <f t="shared" si="16"/>
        <v>0.75634028703119704</v>
      </c>
      <c r="AC14" s="13" t="e">
        <f t="shared" si="12"/>
        <v>#VALUE!</v>
      </c>
      <c r="AD14" s="27" t="str">
        <f t="shared" si="17"/>
        <v/>
      </c>
    </row>
    <row r="15" spans="1:30" x14ac:dyDescent="0.2">
      <c r="A15" s="39" t="s">
        <v>31</v>
      </c>
      <c r="B15" s="14"/>
      <c r="C15" s="14"/>
      <c r="D15" s="15">
        <f t="shared" si="0"/>
        <v>0</v>
      </c>
      <c r="E15" s="15">
        <f t="shared" si="1"/>
        <v>0</v>
      </c>
      <c r="F15" s="22" t="b">
        <f t="shared" si="18"/>
        <v>1</v>
      </c>
      <c r="G15" s="22" t="b">
        <f t="shared" si="19"/>
        <v>1</v>
      </c>
      <c r="H15" s="23">
        <f t="shared" si="20"/>
        <v>1</v>
      </c>
      <c r="I15" s="23">
        <f t="shared" si="21"/>
        <v>1</v>
      </c>
      <c r="J15" s="13">
        <f t="shared" si="2"/>
        <v>0.01</v>
      </c>
      <c r="K15" s="14"/>
      <c r="L15" s="14"/>
      <c r="M15" s="15">
        <f t="shared" si="3"/>
        <v>0</v>
      </c>
      <c r="N15" s="15">
        <f t="shared" si="4"/>
        <v>0</v>
      </c>
      <c r="O15" s="22" t="b">
        <f t="shared" si="22"/>
        <v>1</v>
      </c>
      <c r="P15" s="22" t="b">
        <f t="shared" si="23"/>
        <v>1</v>
      </c>
      <c r="Q15" s="23">
        <f t="shared" si="5"/>
        <v>1</v>
      </c>
      <c r="R15" s="23">
        <f t="shared" si="6"/>
        <v>1</v>
      </c>
      <c r="S15" s="13">
        <f t="shared" si="7"/>
        <v>0</v>
      </c>
      <c r="T15" s="24" t="e">
        <f t="shared" si="8"/>
        <v>#DIV/0!</v>
      </c>
      <c r="U15" s="24" t="e">
        <f t="shared" si="9"/>
        <v>#DIV/0!</v>
      </c>
      <c r="V15" s="23">
        <f t="shared" si="10"/>
        <v>1</v>
      </c>
      <c r="W15" s="18" t="e">
        <f t="shared" si="13"/>
        <v>#DIV/0!</v>
      </c>
      <c r="X15" s="24" t="str">
        <f t="shared" si="24"/>
        <v/>
      </c>
      <c r="Y15" s="24" t="e">
        <f t="shared" si="11"/>
        <v>#VALUE!</v>
      </c>
      <c r="Z15" s="13">
        <f t="shared" si="14"/>
        <v>0.4975</v>
      </c>
      <c r="AA15" s="18" t="str">
        <f t="shared" si="15"/>
        <v/>
      </c>
      <c r="AB15" s="13">
        <f t="shared" si="16"/>
        <v>0.75634028703119704</v>
      </c>
      <c r="AC15" s="13" t="e">
        <f t="shared" si="12"/>
        <v>#VALUE!</v>
      </c>
      <c r="AD15" s="27" t="str">
        <f t="shared" si="17"/>
        <v/>
      </c>
    </row>
    <row r="16" spans="1:30" x14ac:dyDescent="0.2">
      <c r="A16" s="39" t="s">
        <v>32</v>
      </c>
      <c r="B16" s="14"/>
      <c r="C16" s="14"/>
      <c r="D16" s="15">
        <f t="shared" si="0"/>
        <v>0</v>
      </c>
      <c r="E16" s="15">
        <f t="shared" si="1"/>
        <v>0</v>
      </c>
      <c r="F16" s="22" t="b">
        <f t="shared" si="18"/>
        <v>1</v>
      </c>
      <c r="G16" s="22" t="b">
        <f t="shared" si="19"/>
        <v>1</v>
      </c>
      <c r="H16" s="23">
        <f t="shared" si="20"/>
        <v>1</v>
      </c>
      <c r="I16" s="23">
        <f t="shared" si="21"/>
        <v>1</v>
      </c>
      <c r="J16" s="13">
        <f t="shared" si="2"/>
        <v>0.01</v>
      </c>
      <c r="K16" s="14"/>
      <c r="L16" s="14"/>
      <c r="M16" s="15">
        <f t="shared" si="3"/>
        <v>0</v>
      </c>
      <c r="N16" s="15">
        <f t="shared" si="4"/>
        <v>0</v>
      </c>
      <c r="O16" s="22" t="b">
        <f t="shared" si="22"/>
        <v>1</v>
      </c>
      <c r="P16" s="22" t="b">
        <f t="shared" si="23"/>
        <v>1</v>
      </c>
      <c r="Q16" s="23">
        <f t="shared" si="5"/>
        <v>1</v>
      </c>
      <c r="R16" s="23">
        <f t="shared" si="6"/>
        <v>1</v>
      </c>
      <c r="S16" s="13">
        <f t="shared" si="7"/>
        <v>0</v>
      </c>
      <c r="T16" s="24" t="e">
        <f t="shared" si="8"/>
        <v>#DIV/0!</v>
      </c>
      <c r="U16" s="24" t="e">
        <f t="shared" si="9"/>
        <v>#DIV/0!</v>
      </c>
      <c r="V16" s="23">
        <f t="shared" si="10"/>
        <v>1</v>
      </c>
      <c r="W16" s="18" t="e">
        <f t="shared" si="13"/>
        <v>#DIV/0!</v>
      </c>
      <c r="X16" s="24" t="str">
        <f t="shared" si="24"/>
        <v/>
      </c>
      <c r="Y16" s="24" t="e">
        <f t="shared" si="11"/>
        <v>#VALUE!</v>
      </c>
      <c r="Z16" s="13">
        <f t="shared" si="14"/>
        <v>0.4975</v>
      </c>
      <c r="AA16" s="18" t="str">
        <f t="shared" si="15"/>
        <v/>
      </c>
      <c r="AB16" s="13">
        <f t="shared" si="16"/>
        <v>0.75634028703119704</v>
      </c>
      <c r="AC16" s="13" t="e">
        <f t="shared" si="12"/>
        <v>#VALUE!</v>
      </c>
      <c r="AD16" s="27" t="str">
        <f t="shared" si="17"/>
        <v/>
      </c>
    </row>
    <row r="17" spans="1:30" x14ac:dyDescent="0.2">
      <c r="A17" s="39" t="s">
        <v>33</v>
      </c>
      <c r="B17" s="14"/>
      <c r="C17" s="14"/>
      <c r="D17" s="15">
        <f t="shared" si="0"/>
        <v>0</v>
      </c>
      <c r="E17" s="15">
        <f t="shared" si="1"/>
        <v>0</v>
      </c>
      <c r="F17" s="22" t="b">
        <f t="shared" si="18"/>
        <v>1</v>
      </c>
      <c r="G17" s="22" t="b">
        <f t="shared" si="19"/>
        <v>1</v>
      </c>
      <c r="H17" s="23">
        <f t="shared" si="20"/>
        <v>1</v>
      </c>
      <c r="I17" s="23">
        <f t="shared" si="21"/>
        <v>1</v>
      </c>
      <c r="J17" s="13">
        <f t="shared" si="2"/>
        <v>0.01</v>
      </c>
      <c r="K17" s="14"/>
      <c r="L17" s="14"/>
      <c r="M17" s="15">
        <f t="shared" si="3"/>
        <v>0</v>
      </c>
      <c r="N17" s="15">
        <f t="shared" si="4"/>
        <v>0</v>
      </c>
      <c r="O17" s="22" t="b">
        <f t="shared" si="22"/>
        <v>1</v>
      </c>
      <c r="P17" s="22" t="b">
        <f t="shared" si="23"/>
        <v>1</v>
      </c>
      <c r="Q17" s="23">
        <f t="shared" si="5"/>
        <v>1</v>
      </c>
      <c r="R17" s="23">
        <f t="shared" si="6"/>
        <v>1</v>
      </c>
      <c r="S17" s="13">
        <f t="shared" si="7"/>
        <v>0</v>
      </c>
      <c r="T17" s="24" t="e">
        <f t="shared" si="8"/>
        <v>#DIV/0!</v>
      </c>
      <c r="U17" s="24" t="e">
        <f t="shared" si="9"/>
        <v>#DIV/0!</v>
      </c>
      <c r="V17" s="23">
        <f t="shared" si="10"/>
        <v>1</v>
      </c>
      <c r="W17" s="18" t="e">
        <f t="shared" si="13"/>
        <v>#DIV/0!</v>
      </c>
      <c r="X17" s="24" t="str">
        <f t="shared" si="24"/>
        <v/>
      </c>
      <c r="Y17" s="24" t="e">
        <f t="shared" si="11"/>
        <v>#VALUE!</v>
      </c>
      <c r="Z17" s="13">
        <f t="shared" si="14"/>
        <v>0.4975</v>
      </c>
      <c r="AA17" s="18" t="str">
        <f t="shared" si="15"/>
        <v/>
      </c>
      <c r="AB17" s="13">
        <f t="shared" si="16"/>
        <v>0.75634028703119704</v>
      </c>
      <c r="AC17" s="13" t="e">
        <f t="shared" si="12"/>
        <v>#VALUE!</v>
      </c>
      <c r="AD17" s="27" t="str">
        <f t="shared" si="17"/>
        <v/>
      </c>
    </row>
    <row r="18" spans="1:30" x14ac:dyDescent="0.2">
      <c r="A18" s="39" t="s">
        <v>34</v>
      </c>
      <c r="B18" s="14"/>
      <c r="C18" s="14"/>
      <c r="D18" s="15">
        <f t="shared" si="0"/>
        <v>0</v>
      </c>
      <c r="E18" s="15">
        <f t="shared" si="1"/>
        <v>0</v>
      </c>
      <c r="F18" s="22" t="b">
        <f t="shared" si="18"/>
        <v>1</v>
      </c>
      <c r="G18" s="22" t="b">
        <f t="shared" si="19"/>
        <v>1</v>
      </c>
      <c r="H18" s="23">
        <f t="shared" si="20"/>
        <v>1</v>
      </c>
      <c r="I18" s="23">
        <f t="shared" si="21"/>
        <v>1</v>
      </c>
      <c r="J18" s="13">
        <f t="shared" si="2"/>
        <v>0.01</v>
      </c>
      <c r="K18" s="14"/>
      <c r="L18" s="14"/>
      <c r="M18" s="15">
        <f t="shared" si="3"/>
        <v>0</v>
      </c>
      <c r="N18" s="15">
        <f t="shared" si="4"/>
        <v>0</v>
      </c>
      <c r="O18" s="22" t="b">
        <f t="shared" si="22"/>
        <v>1</v>
      </c>
      <c r="P18" s="22" t="b">
        <f t="shared" si="23"/>
        <v>1</v>
      </c>
      <c r="Q18" s="23">
        <f t="shared" si="5"/>
        <v>1</v>
      </c>
      <c r="R18" s="23">
        <f t="shared" si="6"/>
        <v>1</v>
      </c>
      <c r="S18" s="13">
        <f t="shared" si="7"/>
        <v>0</v>
      </c>
      <c r="T18" s="24" t="e">
        <f t="shared" si="8"/>
        <v>#DIV/0!</v>
      </c>
      <c r="U18" s="24" t="e">
        <f t="shared" si="9"/>
        <v>#DIV/0!</v>
      </c>
      <c r="V18" s="23">
        <f t="shared" si="10"/>
        <v>1</v>
      </c>
      <c r="W18" s="18" t="e">
        <f t="shared" si="13"/>
        <v>#DIV/0!</v>
      </c>
      <c r="X18" s="24" t="str">
        <f t="shared" si="24"/>
        <v/>
      </c>
      <c r="Y18" s="24" t="e">
        <f t="shared" si="11"/>
        <v>#VALUE!</v>
      </c>
      <c r="Z18" s="13">
        <f t="shared" si="14"/>
        <v>0.4975</v>
      </c>
      <c r="AA18" s="18" t="str">
        <f t="shared" si="15"/>
        <v/>
      </c>
      <c r="AB18" s="13">
        <f t="shared" si="16"/>
        <v>0.75634028703119704</v>
      </c>
      <c r="AC18" s="13" t="e">
        <f t="shared" si="12"/>
        <v>#VALUE!</v>
      </c>
      <c r="AD18" s="27" t="str">
        <f t="shared" si="17"/>
        <v/>
      </c>
    </row>
    <row r="19" spans="1:30" x14ac:dyDescent="0.2">
      <c r="A19" s="39" t="s">
        <v>35</v>
      </c>
      <c r="B19" s="14"/>
      <c r="C19" s="14"/>
      <c r="D19" s="15">
        <f t="shared" si="0"/>
        <v>0</v>
      </c>
      <c r="E19" s="15">
        <f t="shared" si="1"/>
        <v>0</v>
      </c>
      <c r="F19" s="22" t="b">
        <f t="shared" si="18"/>
        <v>1</v>
      </c>
      <c r="G19" s="22" t="b">
        <f t="shared" si="19"/>
        <v>1</v>
      </c>
      <c r="H19" s="23">
        <f t="shared" si="20"/>
        <v>1</v>
      </c>
      <c r="I19" s="23">
        <f t="shared" si="21"/>
        <v>1</v>
      </c>
      <c r="J19" s="13">
        <f t="shared" si="2"/>
        <v>0.01</v>
      </c>
      <c r="K19" s="14"/>
      <c r="L19" s="14"/>
      <c r="M19" s="15">
        <f t="shared" si="3"/>
        <v>0</v>
      </c>
      <c r="N19" s="15">
        <f t="shared" si="4"/>
        <v>0</v>
      </c>
      <c r="O19" s="22" t="b">
        <f t="shared" si="22"/>
        <v>1</v>
      </c>
      <c r="P19" s="22" t="b">
        <f t="shared" si="23"/>
        <v>1</v>
      </c>
      <c r="Q19" s="23">
        <f t="shared" si="5"/>
        <v>1</v>
      </c>
      <c r="R19" s="23">
        <f t="shared" si="6"/>
        <v>1</v>
      </c>
      <c r="S19" s="13">
        <f t="shared" si="7"/>
        <v>0</v>
      </c>
      <c r="T19" s="24" t="e">
        <f t="shared" si="8"/>
        <v>#DIV/0!</v>
      </c>
      <c r="U19" s="24" t="e">
        <f t="shared" si="9"/>
        <v>#DIV/0!</v>
      </c>
      <c r="V19" s="23">
        <f t="shared" si="10"/>
        <v>1</v>
      </c>
      <c r="W19" s="18" t="e">
        <f t="shared" si="13"/>
        <v>#DIV/0!</v>
      </c>
      <c r="X19" s="24" t="str">
        <f t="shared" si="24"/>
        <v/>
      </c>
      <c r="Y19" s="24" t="e">
        <f t="shared" si="11"/>
        <v>#VALUE!</v>
      </c>
      <c r="Z19" s="13">
        <f t="shared" si="14"/>
        <v>0.4975</v>
      </c>
      <c r="AA19" s="18" t="str">
        <f t="shared" si="15"/>
        <v/>
      </c>
      <c r="AB19" s="13">
        <f t="shared" si="16"/>
        <v>0.75634028703119704</v>
      </c>
      <c r="AC19" s="13" t="e">
        <f t="shared" si="12"/>
        <v>#VALUE!</v>
      </c>
      <c r="AD19" s="27" t="str">
        <f t="shared" si="17"/>
        <v/>
      </c>
    </row>
    <row r="20" spans="1:30" x14ac:dyDescent="0.2">
      <c r="A20" s="39" t="s">
        <v>36</v>
      </c>
      <c r="B20" s="14"/>
      <c r="C20" s="14"/>
      <c r="D20" s="15">
        <f t="shared" si="0"/>
        <v>0</v>
      </c>
      <c r="E20" s="15">
        <f t="shared" si="1"/>
        <v>0</v>
      </c>
      <c r="F20" s="22" t="b">
        <f t="shared" si="18"/>
        <v>1</v>
      </c>
      <c r="G20" s="22" t="b">
        <f t="shared" si="19"/>
        <v>1</v>
      </c>
      <c r="H20" s="23">
        <f t="shared" si="20"/>
        <v>1</v>
      </c>
      <c r="I20" s="23">
        <f t="shared" si="21"/>
        <v>1</v>
      </c>
      <c r="J20" s="13">
        <f t="shared" si="2"/>
        <v>0.01</v>
      </c>
      <c r="K20" s="14"/>
      <c r="L20" s="14"/>
      <c r="M20" s="15">
        <f t="shared" si="3"/>
        <v>0</v>
      </c>
      <c r="N20" s="15">
        <f t="shared" si="4"/>
        <v>0</v>
      </c>
      <c r="O20" s="22" t="b">
        <f t="shared" si="22"/>
        <v>1</v>
      </c>
      <c r="P20" s="22" t="b">
        <f t="shared" si="23"/>
        <v>1</v>
      </c>
      <c r="Q20" s="23">
        <f t="shared" si="5"/>
        <v>1</v>
      </c>
      <c r="R20" s="23">
        <f t="shared" si="6"/>
        <v>1</v>
      </c>
      <c r="S20" s="13">
        <f t="shared" si="7"/>
        <v>0</v>
      </c>
      <c r="T20" s="24" t="e">
        <f t="shared" si="8"/>
        <v>#DIV/0!</v>
      </c>
      <c r="U20" s="24" t="e">
        <f t="shared" si="9"/>
        <v>#DIV/0!</v>
      </c>
      <c r="V20" s="23">
        <f t="shared" si="10"/>
        <v>1</v>
      </c>
      <c r="W20" s="18" t="e">
        <f t="shared" si="13"/>
        <v>#DIV/0!</v>
      </c>
      <c r="X20" s="24" t="str">
        <f t="shared" si="24"/>
        <v/>
      </c>
      <c r="Y20" s="24" t="e">
        <f t="shared" si="11"/>
        <v>#VALUE!</v>
      </c>
      <c r="Z20" s="13">
        <f t="shared" si="14"/>
        <v>0.4975</v>
      </c>
      <c r="AA20" s="18" t="str">
        <f t="shared" si="15"/>
        <v/>
      </c>
      <c r="AB20" s="13">
        <f t="shared" si="16"/>
        <v>0.75634028703119704</v>
      </c>
      <c r="AC20" s="13" t="e">
        <f t="shared" si="12"/>
        <v>#VALUE!</v>
      </c>
      <c r="AD20" s="27" t="str">
        <f t="shared" si="17"/>
        <v/>
      </c>
    </row>
    <row r="21" spans="1:30" x14ac:dyDescent="0.2">
      <c r="A21" s="39" t="s">
        <v>37</v>
      </c>
      <c r="B21" s="14"/>
      <c r="C21" s="14"/>
      <c r="D21" s="15">
        <f t="shared" si="0"/>
        <v>0</v>
      </c>
      <c r="E21" s="15">
        <f t="shared" si="1"/>
        <v>0</v>
      </c>
      <c r="F21" s="22" t="b">
        <f t="shared" si="18"/>
        <v>1</v>
      </c>
      <c r="G21" s="22" t="b">
        <f t="shared" si="19"/>
        <v>1</v>
      </c>
      <c r="H21" s="23">
        <f t="shared" si="20"/>
        <v>1</v>
      </c>
      <c r="I21" s="23">
        <f t="shared" si="21"/>
        <v>1</v>
      </c>
      <c r="J21" s="13">
        <f t="shared" si="2"/>
        <v>0.01</v>
      </c>
      <c r="K21" s="14"/>
      <c r="L21" s="14"/>
      <c r="M21" s="15">
        <f t="shared" si="3"/>
        <v>0</v>
      </c>
      <c r="N21" s="15">
        <f t="shared" si="4"/>
        <v>0</v>
      </c>
      <c r="O21" s="22" t="b">
        <f t="shared" si="22"/>
        <v>1</v>
      </c>
      <c r="P21" s="22" t="b">
        <f t="shared" si="23"/>
        <v>1</v>
      </c>
      <c r="Q21" s="23">
        <f t="shared" si="5"/>
        <v>1</v>
      </c>
      <c r="R21" s="23">
        <f t="shared" si="6"/>
        <v>1</v>
      </c>
      <c r="S21" s="13">
        <f t="shared" si="7"/>
        <v>0</v>
      </c>
      <c r="T21" s="24" t="e">
        <f t="shared" si="8"/>
        <v>#DIV/0!</v>
      </c>
      <c r="U21" s="24" t="e">
        <f t="shared" si="9"/>
        <v>#DIV/0!</v>
      </c>
      <c r="V21" s="23">
        <f t="shared" si="10"/>
        <v>1</v>
      </c>
      <c r="W21" s="18" t="e">
        <f t="shared" si="13"/>
        <v>#DIV/0!</v>
      </c>
      <c r="X21" s="24" t="str">
        <f t="shared" si="24"/>
        <v/>
      </c>
      <c r="Y21" s="24" t="e">
        <f t="shared" si="11"/>
        <v>#VALUE!</v>
      </c>
      <c r="Z21" s="13">
        <f t="shared" si="14"/>
        <v>0.4975</v>
      </c>
      <c r="AA21" s="18" t="str">
        <f t="shared" si="15"/>
        <v/>
      </c>
      <c r="AB21" s="13">
        <f t="shared" si="16"/>
        <v>0.75634028703119704</v>
      </c>
      <c r="AC21" s="13" t="e">
        <f t="shared" si="12"/>
        <v>#VALUE!</v>
      </c>
      <c r="AD21" s="27" t="str">
        <f t="shared" si="17"/>
        <v/>
      </c>
    </row>
    <row r="22" spans="1:30" x14ac:dyDescent="0.2">
      <c r="A22" s="39" t="s">
        <v>38</v>
      </c>
      <c r="B22" s="14"/>
      <c r="C22" s="14"/>
      <c r="D22" s="15">
        <f t="shared" si="0"/>
        <v>0</v>
      </c>
      <c r="E22" s="15">
        <f t="shared" si="1"/>
        <v>0</v>
      </c>
      <c r="F22" s="22" t="b">
        <f t="shared" si="18"/>
        <v>1</v>
      </c>
      <c r="G22" s="22" t="b">
        <f t="shared" si="19"/>
        <v>1</v>
      </c>
      <c r="H22" s="23">
        <f t="shared" si="20"/>
        <v>1</v>
      </c>
      <c r="I22" s="23">
        <f t="shared" si="21"/>
        <v>1</v>
      </c>
      <c r="J22" s="13">
        <f t="shared" si="2"/>
        <v>0.01</v>
      </c>
      <c r="K22" s="14"/>
      <c r="L22" s="14"/>
      <c r="M22" s="15">
        <f t="shared" si="3"/>
        <v>0</v>
      </c>
      <c r="N22" s="15">
        <f t="shared" si="4"/>
        <v>0</v>
      </c>
      <c r="O22" s="22" t="b">
        <f t="shared" si="22"/>
        <v>1</v>
      </c>
      <c r="P22" s="22" t="b">
        <f t="shared" si="23"/>
        <v>1</v>
      </c>
      <c r="Q22" s="23">
        <f t="shared" si="5"/>
        <v>1</v>
      </c>
      <c r="R22" s="23">
        <f t="shared" si="6"/>
        <v>1</v>
      </c>
      <c r="S22" s="13">
        <f t="shared" si="7"/>
        <v>0</v>
      </c>
      <c r="T22" s="24" t="e">
        <f t="shared" si="8"/>
        <v>#DIV/0!</v>
      </c>
      <c r="U22" s="24" t="e">
        <f t="shared" si="9"/>
        <v>#DIV/0!</v>
      </c>
      <c r="V22" s="23">
        <f t="shared" si="10"/>
        <v>1</v>
      </c>
      <c r="W22" s="18" t="e">
        <f t="shared" si="13"/>
        <v>#DIV/0!</v>
      </c>
      <c r="X22" s="24" t="str">
        <f t="shared" si="24"/>
        <v/>
      </c>
      <c r="Y22" s="24" t="e">
        <f t="shared" si="11"/>
        <v>#VALUE!</v>
      </c>
      <c r="Z22" s="13">
        <f t="shared" si="14"/>
        <v>0.4975</v>
      </c>
      <c r="AA22" s="18" t="str">
        <f t="shared" si="15"/>
        <v/>
      </c>
      <c r="AB22" s="13">
        <f t="shared" si="16"/>
        <v>0.75634028703119704</v>
      </c>
      <c r="AC22" s="13" t="e">
        <f t="shared" si="12"/>
        <v>#VALUE!</v>
      </c>
      <c r="AD22" s="27" t="str">
        <f t="shared" si="17"/>
        <v/>
      </c>
    </row>
    <row r="23" spans="1:30" x14ac:dyDescent="0.2">
      <c r="A23" s="39" t="s">
        <v>39</v>
      </c>
      <c r="B23" s="14"/>
      <c r="C23" s="14"/>
      <c r="D23" s="15">
        <f t="shared" si="0"/>
        <v>0</v>
      </c>
      <c r="E23" s="15">
        <f t="shared" si="1"/>
        <v>0</v>
      </c>
      <c r="F23" s="22" t="b">
        <f t="shared" si="18"/>
        <v>1</v>
      </c>
      <c r="G23" s="22" t="b">
        <f t="shared" si="19"/>
        <v>1</v>
      </c>
      <c r="H23" s="23">
        <f t="shared" si="20"/>
        <v>1</v>
      </c>
      <c r="I23" s="23">
        <f t="shared" si="21"/>
        <v>1</v>
      </c>
      <c r="J23" s="13">
        <f t="shared" si="2"/>
        <v>0.01</v>
      </c>
      <c r="K23" s="14"/>
      <c r="L23" s="14"/>
      <c r="M23" s="15">
        <f t="shared" si="3"/>
        <v>0</v>
      </c>
      <c r="N23" s="15">
        <f t="shared" si="4"/>
        <v>0</v>
      </c>
      <c r="O23" s="22" t="b">
        <f t="shared" si="22"/>
        <v>1</v>
      </c>
      <c r="P23" s="22" t="b">
        <f t="shared" si="23"/>
        <v>1</v>
      </c>
      <c r="Q23" s="23">
        <f t="shared" si="5"/>
        <v>1</v>
      </c>
      <c r="R23" s="23">
        <f t="shared" si="6"/>
        <v>1</v>
      </c>
      <c r="S23" s="13">
        <f t="shared" si="7"/>
        <v>0</v>
      </c>
      <c r="T23" s="24" t="e">
        <f t="shared" si="8"/>
        <v>#DIV/0!</v>
      </c>
      <c r="U23" s="24" t="e">
        <f t="shared" si="9"/>
        <v>#DIV/0!</v>
      </c>
      <c r="V23" s="23">
        <f t="shared" si="10"/>
        <v>1</v>
      </c>
      <c r="W23" s="18" t="e">
        <f t="shared" si="13"/>
        <v>#DIV/0!</v>
      </c>
      <c r="X23" s="24" t="str">
        <f t="shared" si="24"/>
        <v/>
      </c>
      <c r="Y23" s="24" t="e">
        <f t="shared" si="11"/>
        <v>#VALUE!</v>
      </c>
      <c r="Z23" s="13">
        <f t="shared" si="14"/>
        <v>0.4975</v>
      </c>
      <c r="AA23" s="18" t="str">
        <f t="shared" si="15"/>
        <v/>
      </c>
      <c r="AB23" s="13">
        <f t="shared" si="16"/>
        <v>0.75634028703119704</v>
      </c>
      <c r="AC23" s="13" t="e">
        <f t="shared" si="12"/>
        <v>#VALUE!</v>
      </c>
      <c r="AD23" s="27" t="str">
        <f t="shared" si="17"/>
        <v/>
      </c>
    </row>
    <row r="24" spans="1:30" x14ac:dyDescent="0.2">
      <c r="A24" s="39" t="s">
        <v>40</v>
      </c>
      <c r="B24" s="14"/>
      <c r="C24" s="14"/>
      <c r="D24" s="15">
        <f t="shared" si="0"/>
        <v>0</v>
      </c>
      <c r="E24" s="15">
        <f t="shared" si="1"/>
        <v>0</v>
      </c>
      <c r="F24" s="22" t="b">
        <f t="shared" si="18"/>
        <v>1</v>
      </c>
      <c r="G24" s="22" t="b">
        <f t="shared" si="19"/>
        <v>1</v>
      </c>
      <c r="H24" s="23">
        <f t="shared" si="20"/>
        <v>1</v>
      </c>
      <c r="I24" s="23">
        <f t="shared" si="21"/>
        <v>1</v>
      </c>
      <c r="J24" s="13">
        <f t="shared" si="2"/>
        <v>0.01</v>
      </c>
      <c r="K24" s="14"/>
      <c r="L24" s="14"/>
      <c r="M24" s="15">
        <f t="shared" si="3"/>
        <v>0</v>
      </c>
      <c r="N24" s="15">
        <f t="shared" si="4"/>
        <v>0</v>
      </c>
      <c r="O24" s="22" t="b">
        <f t="shared" si="22"/>
        <v>1</v>
      </c>
      <c r="P24" s="22" t="b">
        <f t="shared" si="23"/>
        <v>1</v>
      </c>
      <c r="Q24" s="23">
        <f t="shared" si="5"/>
        <v>1</v>
      </c>
      <c r="R24" s="23">
        <f t="shared" si="6"/>
        <v>1</v>
      </c>
      <c r="S24" s="13">
        <f t="shared" si="7"/>
        <v>0</v>
      </c>
      <c r="T24" s="24" t="e">
        <f t="shared" si="8"/>
        <v>#DIV/0!</v>
      </c>
      <c r="U24" s="24" t="e">
        <f t="shared" si="9"/>
        <v>#DIV/0!</v>
      </c>
      <c r="V24" s="23">
        <f t="shared" si="10"/>
        <v>1</v>
      </c>
      <c r="W24" s="18" t="e">
        <f t="shared" si="13"/>
        <v>#DIV/0!</v>
      </c>
      <c r="X24" s="24" t="str">
        <f t="shared" si="24"/>
        <v/>
      </c>
      <c r="Y24" s="24" t="e">
        <f t="shared" si="11"/>
        <v>#VALUE!</v>
      </c>
      <c r="Z24" s="13">
        <f t="shared" si="14"/>
        <v>0.4975</v>
      </c>
      <c r="AA24" s="18" t="str">
        <f t="shared" si="15"/>
        <v/>
      </c>
      <c r="AB24" s="13">
        <f t="shared" si="16"/>
        <v>0.75634028703119704</v>
      </c>
      <c r="AC24" s="13" t="e">
        <f t="shared" si="12"/>
        <v>#VALUE!</v>
      </c>
      <c r="AD24" s="27" t="str">
        <f t="shared" si="17"/>
        <v/>
      </c>
    </row>
    <row r="25" spans="1:30" x14ac:dyDescent="0.2">
      <c r="A25" s="39" t="s">
        <v>41</v>
      </c>
      <c r="B25" s="14"/>
      <c r="C25" s="14"/>
      <c r="D25" s="15">
        <f t="shared" si="0"/>
        <v>0</v>
      </c>
      <c r="E25" s="15">
        <f t="shared" si="1"/>
        <v>0</v>
      </c>
      <c r="F25" s="22" t="b">
        <f t="shared" si="18"/>
        <v>1</v>
      </c>
      <c r="G25" s="22" t="b">
        <f t="shared" si="19"/>
        <v>1</v>
      </c>
      <c r="H25" s="23">
        <f t="shared" si="20"/>
        <v>1</v>
      </c>
      <c r="I25" s="23">
        <f t="shared" si="21"/>
        <v>1</v>
      </c>
      <c r="J25" s="13">
        <f t="shared" si="2"/>
        <v>0.01</v>
      </c>
      <c r="K25" s="14"/>
      <c r="L25" s="14"/>
      <c r="M25" s="15">
        <f t="shared" si="3"/>
        <v>0</v>
      </c>
      <c r="N25" s="15">
        <f t="shared" si="4"/>
        <v>0</v>
      </c>
      <c r="O25" s="22" t="b">
        <f t="shared" si="22"/>
        <v>1</v>
      </c>
      <c r="P25" s="22" t="b">
        <f t="shared" si="23"/>
        <v>1</v>
      </c>
      <c r="Q25" s="23">
        <f t="shared" si="5"/>
        <v>1</v>
      </c>
      <c r="R25" s="23">
        <f t="shared" si="6"/>
        <v>1</v>
      </c>
      <c r="S25" s="13">
        <f t="shared" si="7"/>
        <v>0</v>
      </c>
      <c r="T25" s="24" t="e">
        <f t="shared" si="8"/>
        <v>#DIV/0!</v>
      </c>
      <c r="U25" s="24" t="e">
        <f t="shared" si="9"/>
        <v>#DIV/0!</v>
      </c>
      <c r="V25" s="23">
        <f t="shared" si="10"/>
        <v>1</v>
      </c>
      <c r="W25" s="18" t="e">
        <f t="shared" si="13"/>
        <v>#DIV/0!</v>
      </c>
      <c r="X25" s="24" t="str">
        <f t="shared" si="24"/>
        <v/>
      </c>
      <c r="Y25" s="24" t="e">
        <f t="shared" si="11"/>
        <v>#VALUE!</v>
      </c>
      <c r="Z25" s="13">
        <f t="shared" si="14"/>
        <v>0.4975</v>
      </c>
      <c r="AA25" s="18" t="str">
        <f t="shared" si="15"/>
        <v/>
      </c>
      <c r="AB25" s="13">
        <f t="shared" si="16"/>
        <v>0.75634028703119704</v>
      </c>
      <c r="AC25" s="13" t="e">
        <f t="shared" si="12"/>
        <v>#VALUE!</v>
      </c>
      <c r="AD25" s="27" t="str">
        <f t="shared" si="17"/>
        <v/>
      </c>
    </row>
    <row r="26" spans="1:30" x14ac:dyDescent="0.2">
      <c r="A26" s="39" t="s">
        <v>42</v>
      </c>
      <c r="B26" s="14"/>
      <c r="C26" s="14"/>
      <c r="D26" s="15">
        <f t="shared" si="0"/>
        <v>0</v>
      </c>
      <c r="E26" s="15">
        <f t="shared" si="1"/>
        <v>0</v>
      </c>
      <c r="F26" s="22" t="b">
        <f t="shared" si="18"/>
        <v>1</v>
      </c>
      <c r="G26" s="22" t="b">
        <f t="shared" si="19"/>
        <v>1</v>
      </c>
      <c r="H26" s="23">
        <f t="shared" si="20"/>
        <v>1</v>
      </c>
      <c r="I26" s="23">
        <f t="shared" si="21"/>
        <v>1</v>
      </c>
      <c r="J26" s="13">
        <f t="shared" si="2"/>
        <v>0.01</v>
      </c>
      <c r="K26" s="14"/>
      <c r="L26" s="14"/>
      <c r="M26" s="15">
        <f t="shared" si="3"/>
        <v>0</v>
      </c>
      <c r="N26" s="15">
        <f t="shared" si="4"/>
        <v>0</v>
      </c>
      <c r="O26" s="22" t="b">
        <f t="shared" si="22"/>
        <v>1</v>
      </c>
      <c r="P26" s="22" t="b">
        <f t="shared" si="23"/>
        <v>1</v>
      </c>
      <c r="Q26" s="23">
        <f t="shared" si="5"/>
        <v>1</v>
      </c>
      <c r="R26" s="23">
        <f t="shared" si="6"/>
        <v>1</v>
      </c>
      <c r="S26" s="13">
        <f t="shared" si="7"/>
        <v>0</v>
      </c>
      <c r="T26" s="24" t="e">
        <f t="shared" si="8"/>
        <v>#DIV/0!</v>
      </c>
      <c r="U26" s="24" t="e">
        <f t="shared" si="9"/>
        <v>#DIV/0!</v>
      </c>
      <c r="V26" s="23">
        <f t="shared" si="10"/>
        <v>1</v>
      </c>
      <c r="W26" s="18" t="e">
        <f t="shared" si="13"/>
        <v>#DIV/0!</v>
      </c>
      <c r="X26" s="24" t="str">
        <f t="shared" si="24"/>
        <v/>
      </c>
      <c r="Y26" s="24" t="e">
        <f t="shared" si="11"/>
        <v>#VALUE!</v>
      </c>
      <c r="Z26" s="13">
        <f t="shared" si="14"/>
        <v>0.4975</v>
      </c>
      <c r="AA26" s="18" t="str">
        <f t="shared" si="15"/>
        <v/>
      </c>
      <c r="AB26" s="13">
        <f t="shared" si="16"/>
        <v>0.75634028703119704</v>
      </c>
      <c r="AC26" s="13" t="e">
        <f t="shared" si="12"/>
        <v>#VALUE!</v>
      </c>
      <c r="AD26" s="27" t="str">
        <f t="shared" si="17"/>
        <v/>
      </c>
    </row>
    <row r="27" spans="1:30" x14ac:dyDescent="0.2">
      <c r="A27" s="39" t="s">
        <v>43</v>
      </c>
      <c r="B27" s="14"/>
      <c r="C27" s="14"/>
      <c r="D27" s="15">
        <f t="shared" si="0"/>
        <v>0</v>
      </c>
      <c r="E27" s="15">
        <f t="shared" si="1"/>
        <v>0</v>
      </c>
      <c r="F27" s="22" t="b">
        <f t="shared" si="18"/>
        <v>1</v>
      </c>
      <c r="G27" s="22" t="b">
        <f t="shared" si="19"/>
        <v>1</v>
      </c>
      <c r="H27" s="23">
        <f t="shared" si="20"/>
        <v>1</v>
      </c>
      <c r="I27" s="23">
        <f t="shared" si="21"/>
        <v>1</v>
      </c>
      <c r="J27" s="13">
        <f t="shared" si="2"/>
        <v>0.01</v>
      </c>
      <c r="K27" s="14"/>
      <c r="L27" s="14"/>
      <c r="M27" s="15">
        <f t="shared" si="3"/>
        <v>0</v>
      </c>
      <c r="N27" s="15">
        <f t="shared" si="4"/>
        <v>0</v>
      </c>
      <c r="O27" s="22" t="b">
        <f t="shared" si="22"/>
        <v>1</v>
      </c>
      <c r="P27" s="22" t="b">
        <f t="shared" si="23"/>
        <v>1</v>
      </c>
      <c r="Q27" s="23">
        <f t="shared" si="5"/>
        <v>1</v>
      </c>
      <c r="R27" s="23">
        <f t="shared" si="6"/>
        <v>1</v>
      </c>
      <c r="S27" s="13">
        <f t="shared" si="7"/>
        <v>0</v>
      </c>
      <c r="T27" s="24" t="e">
        <f t="shared" si="8"/>
        <v>#DIV/0!</v>
      </c>
      <c r="U27" s="24" t="e">
        <f t="shared" si="9"/>
        <v>#DIV/0!</v>
      </c>
      <c r="V27" s="23">
        <f t="shared" si="10"/>
        <v>1</v>
      </c>
      <c r="W27" s="18" t="e">
        <f t="shared" si="13"/>
        <v>#DIV/0!</v>
      </c>
      <c r="X27" s="24" t="str">
        <f t="shared" si="24"/>
        <v/>
      </c>
      <c r="Y27" s="24" t="e">
        <f t="shared" si="11"/>
        <v>#VALUE!</v>
      </c>
      <c r="Z27" s="13">
        <f t="shared" si="14"/>
        <v>0.4975</v>
      </c>
      <c r="AA27" s="18" t="str">
        <f t="shared" si="15"/>
        <v/>
      </c>
      <c r="AB27" s="13">
        <f t="shared" si="16"/>
        <v>0.75634028703119704</v>
      </c>
      <c r="AC27" s="13" t="e">
        <f t="shared" si="12"/>
        <v>#VALUE!</v>
      </c>
      <c r="AD27" s="27" t="str">
        <f t="shared" si="17"/>
        <v/>
      </c>
    </row>
    <row r="28" spans="1:30" x14ac:dyDescent="0.2">
      <c r="A28" s="39" t="s">
        <v>44</v>
      </c>
      <c r="B28" s="14"/>
      <c r="C28" s="14"/>
      <c r="D28" s="15">
        <f t="shared" si="0"/>
        <v>0</v>
      </c>
      <c r="E28" s="15">
        <f t="shared" si="1"/>
        <v>0</v>
      </c>
      <c r="F28" s="22" t="b">
        <f t="shared" si="18"/>
        <v>1</v>
      </c>
      <c r="G28" s="22" t="b">
        <f t="shared" si="19"/>
        <v>1</v>
      </c>
      <c r="H28" s="23">
        <f t="shared" si="20"/>
        <v>1</v>
      </c>
      <c r="I28" s="23">
        <f t="shared" si="21"/>
        <v>1</v>
      </c>
      <c r="J28" s="13">
        <f t="shared" si="2"/>
        <v>0.01</v>
      </c>
      <c r="K28" s="14"/>
      <c r="L28" s="14"/>
      <c r="M28" s="15">
        <f t="shared" si="3"/>
        <v>0</v>
      </c>
      <c r="N28" s="15">
        <f t="shared" si="4"/>
        <v>0</v>
      </c>
      <c r="O28" s="22" t="b">
        <f t="shared" si="22"/>
        <v>1</v>
      </c>
      <c r="P28" s="22" t="b">
        <f t="shared" si="23"/>
        <v>1</v>
      </c>
      <c r="Q28" s="23">
        <f t="shared" si="5"/>
        <v>1</v>
      </c>
      <c r="R28" s="23">
        <f t="shared" si="6"/>
        <v>1</v>
      </c>
      <c r="S28" s="13">
        <f t="shared" si="7"/>
        <v>0</v>
      </c>
      <c r="T28" s="24" t="e">
        <f t="shared" si="8"/>
        <v>#DIV/0!</v>
      </c>
      <c r="U28" s="24" t="e">
        <f t="shared" si="9"/>
        <v>#DIV/0!</v>
      </c>
      <c r="V28" s="23">
        <f t="shared" si="10"/>
        <v>1</v>
      </c>
      <c r="W28" s="18" t="e">
        <f t="shared" si="13"/>
        <v>#DIV/0!</v>
      </c>
      <c r="X28" s="24" t="str">
        <f t="shared" si="24"/>
        <v/>
      </c>
      <c r="Y28" s="24" t="e">
        <f t="shared" si="11"/>
        <v>#VALUE!</v>
      </c>
      <c r="Z28" s="13">
        <f t="shared" si="14"/>
        <v>0.4975</v>
      </c>
      <c r="AA28" s="18" t="str">
        <f t="shared" si="15"/>
        <v/>
      </c>
      <c r="AB28" s="13">
        <f t="shared" si="16"/>
        <v>0.75634028703119704</v>
      </c>
      <c r="AC28" s="13" t="e">
        <f t="shared" si="12"/>
        <v>#VALUE!</v>
      </c>
      <c r="AD28" s="27" t="str">
        <f t="shared" si="17"/>
        <v/>
      </c>
    </row>
    <row r="29" spans="1:30" x14ac:dyDescent="0.2">
      <c r="A29" s="39" t="s">
        <v>45</v>
      </c>
      <c r="B29" s="14"/>
      <c r="C29" s="14"/>
      <c r="D29" s="15">
        <f t="shared" si="0"/>
        <v>0</v>
      </c>
      <c r="E29" s="15">
        <f t="shared" si="1"/>
        <v>0</v>
      </c>
      <c r="F29" s="22" t="b">
        <f t="shared" si="18"/>
        <v>1</v>
      </c>
      <c r="G29" s="22" t="b">
        <f t="shared" si="19"/>
        <v>1</v>
      </c>
      <c r="H29" s="23">
        <f t="shared" si="20"/>
        <v>1</v>
      </c>
      <c r="I29" s="23">
        <f t="shared" si="21"/>
        <v>1</v>
      </c>
      <c r="J29" s="13">
        <f t="shared" si="2"/>
        <v>0.01</v>
      </c>
      <c r="K29" s="14"/>
      <c r="L29" s="14"/>
      <c r="M29" s="15">
        <f t="shared" si="3"/>
        <v>0</v>
      </c>
      <c r="N29" s="15">
        <f t="shared" si="4"/>
        <v>0</v>
      </c>
      <c r="O29" s="22" t="b">
        <f t="shared" si="22"/>
        <v>1</v>
      </c>
      <c r="P29" s="22" t="b">
        <f t="shared" si="23"/>
        <v>1</v>
      </c>
      <c r="Q29" s="23">
        <f t="shared" si="5"/>
        <v>1</v>
      </c>
      <c r="R29" s="23">
        <f t="shared" si="6"/>
        <v>1</v>
      </c>
      <c r="S29" s="13">
        <f t="shared" si="7"/>
        <v>0</v>
      </c>
      <c r="T29" s="24" t="e">
        <f t="shared" si="8"/>
        <v>#DIV/0!</v>
      </c>
      <c r="U29" s="24" t="e">
        <f t="shared" si="9"/>
        <v>#DIV/0!</v>
      </c>
      <c r="V29" s="23">
        <f t="shared" si="10"/>
        <v>1</v>
      </c>
      <c r="W29" s="18" t="e">
        <f t="shared" si="13"/>
        <v>#DIV/0!</v>
      </c>
      <c r="X29" s="24" t="str">
        <f t="shared" si="24"/>
        <v/>
      </c>
      <c r="Y29" s="24" t="e">
        <f t="shared" si="11"/>
        <v>#VALUE!</v>
      </c>
      <c r="Z29" s="13">
        <f t="shared" si="14"/>
        <v>0.4975</v>
      </c>
      <c r="AA29" s="18" t="str">
        <f t="shared" si="15"/>
        <v/>
      </c>
      <c r="AB29" s="13">
        <f t="shared" si="16"/>
        <v>0.75634028703119704</v>
      </c>
      <c r="AC29" s="13" t="e">
        <f t="shared" si="12"/>
        <v>#VALUE!</v>
      </c>
      <c r="AD29" s="27" t="str">
        <f t="shared" si="17"/>
        <v/>
      </c>
    </row>
    <row r="30" spans="1:30" x14ac:dyDescent="0.2">
      <c r="A30" s="39" t="s">
        <v>46</v>
      </c>
      <c r="B30" s="14"/>
      <c r="C30" s="14"/>
      <c r="D30" s="15">
        <f t="shared" si="0"/>
        <v>0</v>
      </c>
      <c r="E30" s="15">
        <f t="shared" si="1"/>
        <v>0</v>
      </c>
      <c r="F30" s="22" t="b">
        <f t="shared" si="18"/>
        <v>1</v>
      </c>
      <c r="G30" s="22" t="b">
        <f t="shared" si="19"/>
        <v>1</v>
      </c>
      <c r="H30" s="23">
        <f t="shared" si="20"/>
        <v>1</v>
      </c>
      <c r="I30" s="23">
        <f t="shared" si="21"/>
        <v>1</v>
      </c>
      <c r="J30" s="13">
        <f t="shared" si="2"/>
        <v>0.01</v>
      </c>
      <c r="K30" s="14"/>
      <c r="L30" s="14"/>
      <c r="M30" s="15">
        <f t="shared" si="3"/>
        <v>0</v>
      </c>
      <c r="N30" s="15">
        <f t="shared" si="4"/>
        <v>0</v>
      </c>
      <c r="O30" s="22" t="b">
        <f t="shared" si="22"/>
        <v>1</v>
      </c>
      <c r="P30" s="22" t="b">
        <f t="shared" si="23"/>
        <v>1</v>
      </c>
      <c r="Q30" s="23">
        <f t="shared" si="5"/>
        <v>1</v>
      </c>
      <c r="R30" s="23">
        <f t="shared" si="6"/>
        <v>1</v>
      </c>
      <c r="S30" s="13">
        <f t="shared" si="7"/>
        <v>0</v>
      </c>
      <c r="T30" s="24" t="e">
        <f t="shared" si="8"/>
        <v>#DIV/0!</v>
      </c>
      <c r="U30" s="24" t="e">
        <f t="shared" si="9"/>
        <v>#DIV/0!</v>
      </c>
      <c r="V30" s="23">
        <f t="shared" si="10"/>
        <v>1</v>
      </c>
      <c r="W30" s="18" t="e">
        <f t="shared" si="13"/>
        <v>#DIV/0!</v>
      </c>
      <c r="X30" s="24" t="str">
        <f t="shared" si="24"/>
        <v/>
      </c>
      <c r="Y30" s="24" t="e">
        <f t="shared" si="11"/>
        <v>#VALUE!</v>
      </c>
      <c r="Z30" s="13">
        <f t="shared" si="14"/>
        <v>0.4975</v>
      </c>
      <c r="AA30" s="18" t="str">
        <f t="shared" si="15"/>
        <v/>
      </c>
      <c r="AB30" s="13">
        <f t="shared" si="16"/>
        <v>0.75634028703119704</v>
      </c>
      <c r="AC30" s="13" t="e">
        <f t="shared" si="12"/>
        <v>#VALUE!</v>
      </c>
      <c r="AD30" s="27" t="str">
        <f t="shared" si="17"/>
        <v/>
      </c>
    </row>
    <row r="31" spans="1:30" x14ac:dyDescent="0.2">
      <c r="A31" s="39" t="s">
        <v>47</v>
      </c>
      <c r="B31" s="14"/>
      <c r="C31" s="14"/>
      <c r="D31" s="15">
        <f t="shared" si="0"/>
        <v>0</v>
      </c>
      <c r="E31" s="15">
        <f t="shared" si="1"/>
        <v>0</v>
      </c>
      <c r="F31" s="22" t="b">
        <f t="shared" si="18"/>
        <v>1</v>
      </c>
      <c r="G31" s="22" t="b">
        <f t="shared" si="19"/>
        <v>1</v>
      </c>
      <c r="H31" s="23">
        <f t="shared" si="20"/>
        <v>1</v>
      </c>
      <c r="I31" s="23">
        <f t="shared" si="21"/>
        <v>1</v>
      </c>
      <c r="J31" s="13">
        <f t="shared" si="2"/>
        <v>0.01</v>
      </c>
      <c r="K31" s="14"/>
      <c r="L31" s="14"/>
      <c r="M31" s="15">
        <f t="shared" si="3"/>
        <v>0</v>
      </c>
      <c r="N31" s="15">
        <f t="shared" si="4"/>
        <v>0</v>
      </c>
      <c r="O31" s="22" t="b">
        <f t="shared" si="22"/>
        <v>1</v>
      </c>
      <c r="P31" s="22" t="b">
        <f t="shared" si="23"/>
        <v>1</v>
      </c>
      <c r="Q31" s="23">
        <f t="shared" si="5"/>
        <v>1</v>
      </c>
      <c r="R31" s="23">
        <f t="shared" si="6"/>
        <v>1</v>
      </c>
      <c r="S31" s="13">
        <f t="shared" si="7"/>
        <v>0</v>
      </c>
      <c r="T31" s="24" t="e">
        <f t="shared" si="8"/>
        <v>#DIV/0!</v>
      </c>
      <c r="U31" s="24" t="e">
        <f t="shared" si="9"/>
        <v>#DIV/0!</v>
      </c>
      <c r="V31" s="23">
        <f t="shared" si="10"/>
        <v>1</v>
      </c>
      <c r="W31" s="18" t="e">
        <f t="shared" si="13"/>
        <v>#DIV/0!</v>
      </c>
      <c r="X31" s="24" t="str">
        <f t="shared" si="24"/>
        <v/>
      </c>
      <c r="Y31" s="24" t="e">
        <f t="shared" si="11"/>
        <v>#VALUE!</v>
      </c>
      <c r="Z31" s="13">
        <f t="shared" si="14"/>
        <v>0.4975</v>
      </c>
      <c r="AA31" s="18" t="str">
        <f t="shared" si="15"/>
        <v/>
      </c>
      <c r="AB31" s="13">
        <f t="shared" si="16"/>
        <v>0.75634028703119704</v>
      </c>
      <c r="AC31" s="13" t="e">
        <f t="shared" si="12"/>
        <v>#VALUE!</v>
      </c>
      <c r="AD31" s="27" t="str">
        <f t="shared" si="17"/>
        <v/>
      </c>
    </row>
    <row r="32" spans="1:30" x14ac:dyDescent="0.2">
      <c r="A32" s="39" t="s">
        <v>48</v>
      </c>
      <c r="B32" s="14"/>
      <c r="C32" s="14"/>
      <c r="D32" s="15">
        <f t="shared" si="0"/>
        <v>0</v>
      </c>
      <c r="E32" s="15">
        <f t="shared" si="1"/>
        <v>0</v>
      </c>
      <c r="F32" s="22" t="b">
        <f t="shared" si="18"/>
        <v>1</v>
      </c>
      <c r="G32" s="22" t="b">
        <f t="shared" si="19"/>
        <v>1</v>
      </c>
      <c r="H32" s="23">
        <f t="shared" si="20"/>
        <v>1</v>
      </c>
      <c r="I32" s="23">
        <f t="shared" si="21"/>
        <v>1</v>
      </c>
      <c r="J32" s="13">
        <f t="shared" si="2"/>
        <v>0.01</v>
      </c>
      <c r="K32" s="14"/>
      <c r="L32" s="14"/>
      <c r="M32" s="15">
        <f t="shared" si="3"/>
        <v>0</v>
      </c>
      <c r="N32" s="15">
        <f t="shared" si="4"/>
        <v>0</v>
      </c>
      <c r="O32" s="22" t="b">
        <f t="shared" si="22"/>
        <v>1</v>
      </c>
      <c r="P32" s="22" t="b">
        <f t="shared" si="23"/>
        <v>1</v>
      </c>
      <c r="Q32" s="23">
        <f t="shared" si="5"/>
        <v>1</v>
      </c>
      <c r="R32" s="23">
        <f t="shared" si="6"/>
        <v>1</v>
      </c>
      <c r="S32" s="13">
        <f t="shared" si="7"/>
        <v>0</v>
      </c>
      <c r="T32" s="24" t="e">
        <f t="shared" si="8"/>
        <v>#DIV/0!</v>
      </c>
      <c r="U32" s="24" t="e">
        <f t="shared" si="9"/>
        <v>#DIV/0!</v>
      </c>
      <c r="V32" s="23">
        <f t="shared" si="10"/>
        <v>1</v>
      </c>
      <c r="W32" s="18" t="e">
        <f t="shared" si="13"/>
        <v>#DIV/0!</v>
      </c>
      <c r="X32" s="24" t="str">
        <f t="shared" si="24"/>
        <v/>
      </c>
      <c r="Y32" s="24" t="e">
        <f t="shared" si="11"/>
        <v>#VALUE!</v>
      </c>
      <c r="Z32" s="13">
        <f t="shared" si="14"/>
        <v>0.4975</v>
      </c>
      <c r="AA32" s="18" t="str">
        <f t="shared" si="15"/>
        <v/>
      </c>
      <c r="AB32" s="13">
        <f t="shared" si="16"/>
        <v>0.75634028703119704</v>
      </c>
      <c r="AC32" s="13" t="e">
        <f t="shared" si="12"/>
        <v>#VALUE!</v>
      </c>
      <c r="AD32" s="27" t="str">
        <f t="shared" si="17"/>
        <v/>
      </c>
    </row>
    <row r="33" spans="1:30" x14ac:dyDescent="0.2">
      <c r="A33" s="39" t="s">
        <v>49</v>
      </c>
      <c r="B33" s="14"/>
      <c r="C33" s="14"/>
      <c r="D33" s="15">
        <f t="shared" si="0"/>
        <v>0</v>
      </c>
      <c r="E33" s="15">
        <f t="shared" si="1"/>
        <v>0</v>
      </c>
      <c r="F33" s="22" t="b">
        <f t="shared" si="18"/>
        <v>1</v>
      </c>
      <c r="G33" s="22" t="b">
        <f t="shared" si="19"/>
        <v>1</v>
      </c>
      <c r="H33" s="23">
        <f t="shared" si="20"/>
        <v>1</v>
      </c>
      <c r="I33" s="23">
        <f t="shared" si="21"/>
        <v>1</v>
      </c>
      <c r="J33" s="13">
        <f t="shared" si="2"/>
        <v>0.01</v>
      </c>
      <c r="K33" s="14"/>
      <c r="L33" s="14"/>
      <c r="M33" s="15">
        <f t="shared" si="3"/>
        <v>0</v>
      </c>
      <c r="N33" s="15">
        <f t="shared" si="4"/>
        <v>0</v>
      </c>
      <c r="O33" s="22" t="b">
        <f t="shared" si="22"/>
        <v>1</v>
      </c>
      <c r="P33" s="22" t="b">
        <f t="shared" si="23"/>
        <v>1</v>
      </c>
      <c r="Q33" s="23">
        <f t="shared" si="5"/>
        <v>1</v>
      </c>
      <c r="R33" s="23">
        <f t="shared" si="6"/>
        <v>1</v>
      </c>
      <c r="S33" s="13">
        <f t="shared" si="7"/>
        <v>0</v>
      </c>
      <c r="T33" s="24" t="e">
        <f t="shared" si="8"/>
        <v>#DIV/0!</v>
      </c>
      <c r="U33" s="24" t="e">
        <f t="shared" si="9"/>
        <v>#DIV/0!</v>
      </c>
      <c r="V33" s="23">
        <f t="shared" si="10"/>
        <v>1</v>
      </c>
      <c r="W33" s="18" t="e">
        <f t="shared" si="13"/>
        <v>#DIV/0!</v>
      </c>
      <c r="X33" s="24" t="str">
        <f t="shared" si="24"/>
        <v/>
      </c>
      <c r="Y33" s="24" t="e">
        <f t="shared" si="11"/>
        <v>#VALUE!</v>
      </c>
      <c r="Z33" s="13">
        <f t="shared" si="14"/>
        <v>0.4975</v>
      </c>
      <c r="AA33" s="18" t="str">
        <f t="shared" si="15"/>
        <v/>
      </c>
      <c r="AB33" s="13">
        <f t="shared" si="16"/>
        <v>0.75634028703119704</v>
      </c>
      <c r="AC33" s="13" t="e">
        <f t="shared" si="12"/>
        <v>#VALUE!</v>
      </c>
      <c r="AD33" s="27" t="str">
        <f t="shared" si="17"/>
        <v/>
      </c>
    </row>
    <row r="34" spans="1:30" x14ac:dyDescent="0.2">
      <c r="A34" s="39" t="s">
        <v>50</v>
      </c>
      <c r="B34" s="14"/>
      <c r="C34" s="14"/>
      <c r="D34" s="15">
        <f t="shared" si="0"/>
        <v>0</v>
      </c>
      <c r="E34" s="15">
        <f t="shared" si="1"/>
        <v>0</v>
      </c>
      <c r="F34" s="22" t="b">
        <f t="shared" si="18"/>
        <v>1</v>
      </c>
      <c r="G34" s="22" t="b">
        <f t="shared" si="19"/>
        <v>1</v>
      </c>
      <c r="H34" s="23">
        <f t="shared" si="20"/>
        <v>1</v>
      </c>
      <c r="I34" s="23">
        <f t="shared" si="21"/>
        <v>1</v>
      </c>
      <c r="J34" s="13">
        <f t="shared" si="2"/>
        <v>0.01</v>
      </c>
      <c r="K34" s="14"/>
      <c r="L34" s="14"/>
      <c r="M34" s="15">
        <f t="shared" si="3"/>
        <v>0</v>
      </c>
      <c r="N34" s="15">
        <f t="shared" si="4"/>
        <v>0</v>
      </c>
      <c r="O34" s="22" t="b">
        <f t="shared" si="22"/>
        <v>1</v>
      </c>
      <c r="P34" s="22" t="b">
        <f t="shared" si="23"/>
        <v>1</v>
      </c>
      <c r="Q34" s="23">
        <f t="shared" si="5"/>
        <v>1</v>
      </c>
      <c r="R34" s="23">
        <f t="shared" si="6"/>
        <v>1</v>
      </c>
      <c r="S34" s="13">
        <f t="shared" si="7"/>
        <v>0</v>
      </c>
      <c r="T34" s="24" t="e">
        <f t="shared" si="8"/>
        <v>#DIV/0!</v>
      </c>
      <c r="U34" s="24" t="e">
        <f t="shared" si="9"/>
        <v>#DIV/0!</v>
      </c>
      <c r="V34" s="23">
        <f t="shared" si="10"/>
        <v>1</v>
      </c>
      <c r="W34" s="18" t="e">
        <f t="shared" si="13"/>
        <v>#DIV/0!</v>
      </c>
      <c r="X34" s="24" t="str">
        <f t="shared" si="24"/>
        <v/>
      </c>
      <c r="Y34" s="24" t="e">
        <f t="shared" si="11"/>
        <v>#VALUE!</v>
      </c>
      <c r="Z34" s="13">
        <f t="shared" si="14"/>
        <v>0.4975</v>
      </c>
      <c r="AA34" s="18" t="str">
        <f t="shared" si="15"/>
        <v/>
      </c>
      <c r="AB34" s="13">
        <f t="shared" si="16"/>
        <v>0.75634028703119704</v>
      </c>
      <c r="AC34" s="13" t="e">
        <f t="shared" si="12"/>
        <v>#VALUE!</v>
      </c>
      <c r="AD34" s="27" t="str">
        <f t="shared" si="17"/>
        <v/>
      </c>
    </row>
    <row r="35" spans="1:30" x14ac:dyDescent="0.2">
      <c r="A35" s="39" t="s">
        <v>51</v>
      </c>
      <c r="B35" s="14"/>
      <c r="C35" s="14"/>
      <c r="D35" s="15">
        <f t="shared" si="0"/>
        <v>0</v>
      </c>
      <c r="E35" s="15">
        <f t="shared" si="1"/>
        <v>0</v>
      </c>
      <c r="F35" s="22" t="b">
        <f t="shared" si="18"/>
        <v>1</v>
      </c>
      <c r="G35" s="22" t="b">
        <f t="shared" si="19"/>
        <v>1</v>
      </c>
      <c r="H35" s="23">
        <f t="shared" si="20"/>
        <v>1</v>
      </c>
      <c r="I35" s="23">
        <f t="shared" si="21"/>
        <v>1</v>
      </c>
      <c r="J35" s="13">
        <f t="shared" si="2"/>
        <v>0.01</v>
      </c>
      <c r="K35" s="14"/>
      <c r="L35" s="14"/>
      <c r="M35" s="15">
        <f t="shared" si="3"/>
        <v>0</v>
      </c>
      <c r="N35" s="15">
        <f t="shared" si="4"/>
        <v>0</v>
      </c>
      <c r="O35" s="22" t="b">
        <f t="shared" si="22"/>
        <v>1</v>
      </c>
      <c r="P35" s="22" t="b">
        <f t="shared" si="23"/>
        <v>1</v>
      </c>
      <c r="Q35" s="23">
        <f t="shared" si="5"/>
        <v>1</v>
      </c>
      <c r="R35" s="23">
        <f t="shared" si="6"/>
        <v>1</v>
      </c>
      <c r="S35" s="13">
        <f t="shared" si="7"/>
        <v>0</v>
      </c>
      <c r="T35" s="24" t="e">
        <f t="shared" si="8"/>
        <v>#DIV/0!</v>
      </c>
      <c r="U35" s="24" t="e">
        <f t="shared" si="9"/>
        <v>#DIV/0!</v>
      </c>
      <c r="V35" s="23">
        <f t="shared" si="10"/>
        <v>1</v>
      </c>
      <c r="W35" s="18" t="e">
        <f t="shared" si="13"/>
        <v>#DIV/0!</v>
      </c>
      <c r="X35" s="24" t="str">
        <f t="shared" si="24"/>
        <v/>
      </c>
      <c r="Y35" s="24" t="e">
        <f t="shared" si="11"/>
        <v>#VALUE!</v>
      </c>
      <c r="Z35" s="13">
        <f t="shared" si="14"/>
        <v>0.4975</v>
      </c>
      <c r="AA35" s="18" t="str">
        <f t="shared" si="15"/>
        <v/>
      </c>
      <c r="AB35" s="13">
        <f t="shared" si="16"/>
        <v>0.75634028703119704</v>
      </c>
      <c r="AC35" s="13" t="e">
        <f t="shared" si="12"/>
        <v>#VALUE!</v>
      </c>
      <c r="AD35" s="27" t="str">
        <f t="shared" si="17"/>
        <v/>
      </c>
    </row>
    <row r="36" spans="1:30" x14ac:dyDescent="0.2">
      <c r="A36" s="39" t="s">
        <v>52</v>
      </c>
      <c r="B36" s="14"/>
      <c r="C36" s="14"/>
      <c r="D36" s="15">
        <f t="shared" si="0"/>
        <v>0</v>
      </c>
      <c r="E36" s="15">
        <f t="shared" si="1"/>
        <v>0</v>
      </c>
      <c r="F36" s="22" t="b">
        <f t="shared" si="18"/>
        <v>1</v>
      </c>
      <c r="G36" s="22" t="b">
        <f t="shared" si="19"/>
        <v>1</v>
      </c>
      <c r="H36" s="23">
        <f t="shared" si="20"/>
        <v>1</v>
      </c>
      <c r="I36" s="23">
        <f t="shared" si="21"/>
        <v>1</v>
      </c>
      <c r="J36" s="13">
        <f t="shared" si="2"/>
        <v>0.01</v>
      </c>
      <c r="K36" s="14"/>
      <c r="L36" s="14"/>
      <c r="M36" s="15">
        <f t="shared" si="3"/>
        <v>0</v>
      </c>
      <c r="N36" s="15">
        <f t="shared" si="4"/>
        <v>0</v>
      </c>
      <c r="O36" s="22" t="b">
        <f t="shared" si="22"/>
        <v>1</v>
      </c>
      <c r="P36" s="22" t="b">
        <f t="shared" si="23"/>
        <v>1</v>
      </c>
      <c r="Q36" s="23">
        <f t="shared" si="5"/>
        <v>1</v>
      </c>
      <c r="R36" s="23">
        <f t="shared" si="6"/>
        <v>1</v>
      </c>
      <c r="S36" s="13">
        <f t="shared" si="7"/>
        <v>0</v>
      </c>
      <c r="T36" s="24" t="e">
        <f t="shared" si="8"/>
        <v>#DIV/0!</v>
      </c>
      <c r="U36" s="24" t="e">
        <f t="shared" si="9"/>
        <v>#DIV/0!</v>
      </c>
      <c r="V36" s="23">
        <f t="shared" si="10"/>
        <v>1</v>
      </c>
      <c r="W36" s="18" t="e">
        <f t="shared" si="13"/>
        <v>#DIV/0!</v>
      </c>
      <c r="X36" s="24" t="str">
        <f t="shared" si="24"/>
        <v/>
      </c>
      <c r="Y36" s="24" t="e">
        <f t="shared" si="11"/>
        <v>#VALUE!</v>
      </c>
      <c r="Z36" s="13">
        <f t="shared" si="14"/>
        <v>0.4975</v>
      </c>
      <c r="AA36" s="18" t="str">
        <f t="shared" si="15"/>
        <v/>
      </c>
      <c r="AB36" s="13">
        <f t="shared" si="16"/>
        <v>0.75634028703119704</v>
      </c>
      <c r="AC36" s="13" t="e">
        <f t="shared" si="12"/>
        <v>#VALUE!</v>
      </c>
      <c r="AD36" s="27" t="str">
        <f t="shared" si="17"/>
        <v/>
      </c>
    </row>
    <row r="38" spans="1:30" hidden="1" x14ac:dyDescent="0.2">
      <c r="A38" s="2" t="s">
        <v>2</v>
      </c>
      <c r="B38" s="16">
        <v>0.6</v>
      </c>
    </row>
    <row r="39" spans="1:30" ht="15" hidden="1" thickBot="1" x14ac:dyDescent="0.25">
      <c r="A39" s="6" t="s">
        <v>3</v>
      </c>
      <c r="B39" s="17">
        <f>1-B38</f>
        <v>0.4</v>
      </c>
    </row>
  </sheetData>
  <sheetProtection sheet="1" objects="1" scenarios="1" selectLockedCells="1"/>
  <mergeCells count="4">
    <mergeCell ref="D3:E3"/>
    <mergeCell ref="M3:N3"/>
    <mergeCell ref="H5:I5"/>
    <mergeCell ref="Q5:R5"/>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zoomScaleNormal="100" workbookViewId="0">
      <selection activeCell="A28" sqref="A28"/>
    </sheetView>
  </sheetViews>
  <sheetFormatPr defaultColWidth="11" defaultRowHeight="14.25" x14ac:dyDescent="0.2"/>
  <cols>
    <col min="1" max="1" width="31.75" style="1" customWidth="1"/>
    <col min="2" max="2" width="11.25" style="1" customWidth="1"/>
    <col min="3" max="3" width="13.5" style="1" customWidth="1"/>
    <col min="4" max="5" width="9.75" style="1" customWidth="1"/>
    <col min="6" max="7" width="15" style="1" hidden="1" customWidth="1"/>
    <col min="8" max="9" width="11.125" style="1" hidden="1" customWidth="1"/>
    <col min="10" max="10" width="15.375" style="1" hidden="1" customWidth="1"/>
    <col min="11" max="11" width="15.25" style="1" customWidth="1"/>
    <col min="12" max="12" width="17.75" style="1" customWidth="1"/>
    <col min="13" max="14" width="12.25" style="1" customWidth="1"/>
    <col min="15" max="16" width="12.75" style="1" hidden="1" customWidth="1"/>
    <col min="17" max="18" width="11.125" style="1" hidden="1" customWidth="1"/>
    <col min="19" max="19" width="21" style="1" hidden="1" customWidth="1"/>
    <col min="20" max="20" width="9" style="1" hidden="1" customWidth="1"/>
    <col min="21" max="21" width="14.75" style="1" hidden="1" customWidth="1"/>
    <col min="22" max="22" width="10.625" style="1" hidden="1" customWidth="1"/>
    <col min="23" max="25" width="9" style="1" hidden="1" customWidth="1"/>
    <col min="26" max="26" width="10.75" style="1" hidden="1" customWidth="1"/>
    <col min="27" max="27" width="9.625" style="1" hidden="1" customWidth="1"/>
    <col min="28" max="28" width="8" style="1" hidden="1" customWidth="1"/>
    <col min="29" max="29" width="11" style="1" hidden="1" customWidth="1"/>
    <col min="30" max="30" width="8.75" style="1" customWidth="1"/>
    <col min="31" max="16384" width="11" style="1"/>
  </cols>
  <sheetData>
    <row r="1" spans="1:30" ht="20.25" x14ac:dyDescent="0.3">
      <c r="A1" s="52" t="s">
        <v>64</v>
      </c>
      <c r="B1" s="46"/>
      <c r="C1" s="46"/>
      <c r="D1" s="46"/>
      <c r="E1" s="46"/>
      <c r="F1" s="46"/>
      <c r="G1" s="46"/>
      <c r="H1" s="48"/>
      <c r="I1" s="48"/>
      <c r="J1" s="46"/>
      <c r="K1" s="46"/>
      <c r="L1" s="46"/>
      <c r="M1" s="46"/>
      <c r="N1" s="46"/>
      <c r="O1" s="46"/>
      <c r="P1" s="46"/>
      <c r="Q1" s="46"/>
      <c r="R1" s="46"/>
      <c r="S1" s="46"/>
      <c r="T1" s="46"/>
      <c r="U1" s="46"/>
      <c r="V1" s="46"/>
      <c r="W1" s="46"/>
      <c r="X1" s="46"/>
      <c r="Y1" s="46"/>
      <c r="Z1" s="46"/>
      <c r="AA1" s="46"/>
      <c r="AB1" s="46"/>
      <c r="AC1" s="46"/>
      <c r="AD1" s="46"/>
    </row>
    <row r="2" spans="1:30" ht="15.75" thickBot="1" x14ac:dyDescent="0.3">
      <c r="A2" s="47" t="s">
        <v>19</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x14ac:dyDescent="0.2">
      <c r="A3" s="46"/>
      <c r="B3" s="46"/>
      <c r="C3" s="46"/>
      <c r="D3" s="64" t="s">
        <v>55</v>
      </c>
      <c r="E3" s="65"/>
      <c r="F3" s="3"/>
      <c r="G3" s="3"/>
      <c r="H3" s="3"/>
      <c r="I3" s="3"/>
      <c r="K3" s="49"/>
      <c r="L3" s="50"/>
      <c r="M3" s="64" t="s">
        <v>58</v>
      </c>
      <c r="N3" s="65"/>
      <c r="Q3" s="4"/>
      <c r="R3" s="4"/>
      <c r="W3" s="5"/>
      <c r="X3" s="5"/>
      <c r="Y3" s="5"/>
      <c r="Z3" s="5"/>
      <c r="AD3" s="46"/>
    </row>
    <row r="4" spans="1:30" ht="15" thickBot="1" x14ac:dyDescent="0.25">
      <c r="A4" s="46"/>
      <c r="B4" s="46"/>
      <c r="C4" s="46"/>
      <c r="D4" s="7">
        <v>0</v>
      </c>
      <c r="E4" s="8">
        <v>0.02</v>
      </c>
      <c r="K4" s="46"/>
      <c r="L4" s="51"/>
      <c r="M4" s="7">
        <v>-0.01</v>
      </c>
      <c r="N4" s="8">
        <v>0.01</v>
      </c>
      <c r="Q4" s="5"/>
      <c r="R4" s="5"/>
      <c r="W4" s="5"/>
      <c r="X4" s="5"/>
      <c r="Y4" s="5"/>
      <c r="Z4" s="5"/>
      <c r="AD4" s="46"/>
    </row>
    <row r="5" spans="1:30" ht="42.75" x14ac:dyDescent="0.2">
      <c r="A5" s="30"/>
      <c r="B5" s="25" t="s">
        <v>53</v>
      </c>
      <c r="C5" s="9" t="s">
        <v>54</v>
      </c>
      <c r="D5" s="10" t="s">
        <v>56</v>
      </c>
      <c r="E5" s="10" t="s">
        <v>57</v>
      </c>
      <c r="F5" s="19" t="s">
        <v>6</v>
      </c>
      <c r="G5" s="19" t="s">
        <v>7</v>
      </c>
      <c r="H5" s="66" t="s">
        <v>8</v>
      </c>
      <c r="I5" s="67"/>
      <c r="J5" s="11" t="s">
        <v>9</v>
      </c>
      <c r="K5" s="10" t="s">
        <v>59</v>
      </c>
      <c r="L5" s="10" t="s">
        <v>60</v>
      </c>
      <c r="M5" s="10" t="s">
        <v>56</v>
      </c>
      <c r="N5" s="10" t="s">
        <v>57</v>
      </c>
      <c r="O5" s="19" t="s">
        <v>6</v>
      </c>
      <c r="P5" s="19" t="s">
        <v>7</v>
      </c>
      <c r="Q5" s="66" t="s">
        <v>10</v>
      </c>
      <c r="R5" s="67"/>
      <c r="S5" s="11" t="s">
        <v>11</v>
      </c>
      <c r="T5" s="11" t="s">
        <v>0</v>
      </c>
      <c r="U5" s="11" t="s">
        <v>12</v>
      </c>
      <c r="V5" s="11" t="s">
        <v>13</v>
      </c>
      <c r="W5" s="12" t="s">
        <v>1</v>
      </c>
      <c r="X5" s="20" t="s">
        <v>17</v>
      </c>
      <c r="Y5" s="20" t="s">
        <v>18</v>
      </c>
      <c r="Z5" s="20" t="s">
        <v>14</v>
      </c>
      <c r="AA5" s="12" t="s">
        <v>5</v>
      </c>
      <c r="AB5" s="20" t="s">
        <v>15</v>
      </c>
      <c r="AC5" s="20" t="s">
        <v>16</v>
      </c>
      <c r="AD5" s="21" t="s">
        <v>4</v>
      </c>
    </row>
    <row r="6" spans="1:30" ht="15" x14ac:dyDescent="0.25">
      <c r="A6" s="31" t="s">
        <v>61</v>
      </c>
      <c r="B6" s="32">
        <v>1.9E-2</v>
      </c>
      <c r="C6" s="32">
        <v>4.4000000000000003E-3</v>
      </c>
      <c r="D6" s="32">
        <f t="shared" ref="D6:D36" si="0">B6-C6</f>
        <v>1.4599999999999998E-2</v>
      </c>
      <c r="E6" s="32">
        <f t="shared" ref="E6:E36" si="1">B6+C6</f>
        <v>2.3400000000000001E-2</v>
      </c>
      <c r="F6" s="33" t="b">
        <f>AND(D6&gt;=$D$4,D6&lt;=$E$4)</f>
        <v>1</v>
      </c>
      <c r="G6" s="33" t="b">
        <f>AND(E6&lt;=$E$4,E6&gt;=$D$4)</f>
        <v>0</v>
      </c>
      <c r="H6" s="34">
        <f>1+(IF(F6=TRUE,0,(SQRT(($D$4-D6)^2)*100)))</f>
        <v>1</v>
      </c>
      <c r="I6" s="34">
        <f>1+(IF(G6=TRUE,,(SQRT((E6-$E$4)^2))*100))</f>
        <v>1.34</v>
      </c>
      <c r="J6" s="35">
        <f t="shared" ref="J6:J36" si="2">(SQRT((0.01-B6)^2))</f>
        <v>8.9999999999999993E-3</v>
      </c>
      <c r="K6" s="32">
        <v>4.8999999999999998E-3</v>
      </c>
      <c r="L6" s="32">
        <v>6.0000000000000001E-3</v>
      </c>
      <c r="M6" s="32">
        <f t="shared" ref="M6:M36" si="3">K6-L6</f>
        <v>-1.1000000000000003E-3</v>
      </c>
      <c r="N6" s="32">
        <f t="shared" ref="N6:N36" si="4">K6+L6</f>
        <v>1.09E-2</v>
      </c>
      <c r="O6" s="33" t="b">
        <f>AND(M6&gt;=$M$4,M6&lt;=$N$4)</f>
        <v>1</v>
      </c>
      <c r="P6" s="33" t="b">
        <f>AND(N6&lt;=$N$4,N6&gt;=$M$4)</f>
        <v>0</v>
      </c>
      <c r="Q6" s="34">
        <f t="shared" ref="Q6:Q36" si="5">1+(IF(O6=TRUE,,(SQRT(($M$4-M6)^2)*100)))</f>
        <v>1</v>
      </c>
      <c r="R6" s="34">
        <f t="shared" ref="R6:R36" si="6">1+(IF(P6=TRUE,0,(SQRT((N6-$N$4)^2)*100)))</f>
        <v>1.0899999999999999</v>
      </c>
      <c r="S6" s="35">
        <f t="shared" ref="S6:S36" si="7">(SQRT((0-K6)^2))</f>
        <v>4.8999999999999998E-3</v>
      </c>
      <c r="T6" s="36">
        <f t="shared" ref="T6:T36" si="8">($E$4-$D$4)/(E6-D6)</f>
        <v>2.272727272727272</v>
      </c>
      <c r="U6" s="36">
        <f t="shared" ref="U6:U36" si="9">($N$4-$M$4)/(N6-M6)</f>
        <v>1.6666666666666667</v>
      </c>
      <c r="V6" s="34">
        <f t="shared" ref="V6:V36" si="10">AVERAGE(H6,I6,Q6,R6)</f>
        <v>1.1074999999999999</v>
      </c>
      <c r="W6" s="37">
        <f>AVERAGE(T6,U6)</f>
        <v>1.9696969696969693</v>
      </c>
      <c r="X6" s="36">
        <f>IF(ISERROR(W6),"",W6/V6)</f>
        <v>1.7785074218482795</v>
      </c>
      <c r="Y6" s="36">
        <f t="shared" ref="Y6:Y36" si="11">X6/$X$6</f>
        <v>1</v>
      </c>
      <c r="Z6" s="35">
        <f>(1-(AVERAGE(J6,S6)))/2</f>
        <v>0.49652499999999999</v>
      </c>
      <c r="AA6" s="37">
        <f>IF(ISERROR(Y6),"",(X6*$B$39)+(Y6*$B$38))</f>
        <v>1.3114029687393118</v>
      </c>
      <c r="AB6" s="35">
        <f>(Z6^$B$39)</f>
        <v>0.75574702809730709</v>
      </c>
      <c r="AC6" s="35">
        <f>(AA6/$AA$6)^$B$38</f>
        <v>1</v>
      </c>
      <c r="AD6" s="38">
        <f>IF(ISERROR(W6),"",AVERAGE(AB6,AC6))</f>
        <v>0.87787351404865355</v>
      </c>
    </row>
    <row r="7" spans="1:30" x14ac:dyDescent="0.2">
      <c r="A7" s="39" t="s">
        <v>23</v>
      </c>
      <c r="B7" s="14"/>
      <c r="C7" s="14"/>
      <c r="D7" s="15">
        <f>B7-C7</f>
        <v>0</v>
      </c>
      <c r="E7" s="15">
        <f>B7+C7</f>
        <v>0</v>
      </c>
      <c r="F7" s="22" t="b">
        <f>AND(D7&gt;=$D$4,D7&lt;=$E$4)</f>
        <v>1</v>
      </c>
      <c r="G7" s="22" t="b">
        <f>AND(E7&lt;=$E$4,E7&gt;=$D$4)</f>
        <v>1</v>
      </c>
      <c r="H7" s="23">
        <f>1+(IF(F7=TRUE,0,(SQRT(($D$4-D7)^2)*100)))</f>
        <v>1</v>
      </c>
      <c r="I7" s="23">
        <f>1+(IF(G7=TRUE,,(SQRT((E7-$E$4)^2))*100))</f>
        <v>1</v>
      </c>
      <c r="J7" s="13">
        <f t="shared" si="2"/>
        <v>0.01</v>
      </c>
      <c r="K7" s="14"/>
      <c r="L7" s="14"/>
      <c r="M7" s="15">
        <f t="shared" si="3"/>
        <v>0</v>
      </c>
      <c r="N7" s="15">
        <f t="shared" si="4"/>
        <v>0</v>
      </c>
      <c r="O7" s="22" t="b">
        <f>AND(M7&gt;=$M$4,M7&lt;=$N$4)</f>
        <v>1</v>
      </c>
      <c r="P7" s="22" t="b">
        <f>AND(N7&lt;=$N$4,N7&gt;=$M$4)</f>
        <v>1</v>
      </c>
      <c r="Q7" s="23">
        <f t="shared" si="5"/>
        <v>1</v>
      </c>
      <c r="R7" s="23">
        <f t="shared" si="6"/>
        <v>1</v>
      </c>
      <c r="S7" s="13">
        <f t="shared" si="7"/>
        <v>0</v>
      </c>
      <c r="T7" s="24" t="e">
        <f t="shared" si="8"/>
        <v>#DIV/0!</v>
      </c>
      <c r="U7" s="24" t="e">
        <f t="shared" si="9"/>
        <v>#DIV/0!</v>
      </c>
      <c r="V7" s="23">
        <f t="shared" si="10"/>
        <v>1</v>
      </c>
      <c r="W7" s="18" t="e">
        <f t="shared" ref="W7:W36" si="12">AVERAGE(T7,U7)</f>
        <v>#DIV/0!</v>
      </c>
      <c r="X7" s="24" t="str">
        <f>IF(ISERROR(W7),"",W7/V7)</f>
        <v/>
      </c>
      <c r="Y7" s="24" t="e">
        <f t="shared" si="11"/>
        <v>#VALUE!</v>
      </c>
      <c r="Z7" s="13">
        <f t="shared" ref="Z7:Z36" si="13">(1-(AVERAGE(J7,S7)))/2</f>
        <v>0.4975</v>
      </c>
      <c r="AA7" s="18" t="str">
        <f t="shared" ref="AA7:AA36" si="14">IF(ISERROR(Y7),"",(X7*$B$39)+(Y7*$B$38))</f>
        <v/>
      </c>
      <c r="AB7" s="13">
        <f t="shared" ref="AB7:AB36" si="15">(Z7^$B$39)</f>
        <v>0.75634028703119704</v>
      </c>
      <c r="AC7" s="13" t="e">
        <f t="shared" ref="AC7:AC36" si="16">(AA7/$AA$6)^$B$38</f>
        <v>#VALUE!</v>
      </c>
      <c r="AD7" s="27" t="str">
        <f t="shared" ref="AD7:AD36" si="17">IF(ISERROR(W7),"",AVERAGE(AB7,AC7))</f>
        <v/>
      </c>
    </row>
    <row r="8" spans="1:30" x14ac:dyDescent="0.2">
      <c r="A8" s="39" t="s">
        <v>24</v>
      </c>
      <c r="B8" s="14"/>
      <c r="C8" s="14"/>
      <c r="D8" s="15">
        <f>B8-C8</f>
        <v>0</v>
      </c>
      <c r="E8" s="15">
        <f>B8+C8</f>
        <v>0</v>
      </c>
      <c r="F8" s="22" t="b">
        <f t="shared" ref="F8:F36" si="18">AND(D8&gt;=$D$4,D8&lt;=$E$4)</f>
        <v>1</v>
      </c>
      <c r="G8" s="22" t="b">
        <f t="shared" ref="G8:G36" si="19">AND(E8&lt;=$E$4,E8&gt;=$D$4)</f>
        <v>1</v>
      </c>
      <c r="H8" s="23">
        <f t="shared" ref="H8:H36" si="20">1+(IF(F8=TRUE,0,(SQRT(($D$4-D8)^2)*100)))</f>
        <v>1</v>
      </c>
      <c r="I8" s="23">
        <f t="shared" ref="I8:I36" si="21">1+(IF(G8=TRUE,,(SQRT((E8-$E$4)^2))*100))</f>
        <v>1</v>
      </c>
      <c r="J8" s="13">
        <f t="shared" si="2"/>
        <v>0.01</v>
      </c>
      <c r="K8" s="14"/>
      <c r="L8" s="14"/>
      <c r="M8" s="15">
        <f t="shared" si="3"/>
        <v>0</v>
      </c>
      <c r="N8" s="15">
        <f t="shared" si="4"/>
        <v>0</v>
      </c>
      <c r="O8" s="22" t="b">
        <f t="shared" ref="O8:O36" si="22">AND(M8&gt;=$M$4,M8&lt;=$N$4)</f>
        <v>1</v>
      </c>
      <c r="P8" s="22" t="b">
        <f t="shared" ref="P8:P36" si="23">AND(N8&lt;=$N$4,N8&gt;=$M$4)</f>
        <v>1</v>
      </c>
      <c r="Q8" s="23">
        <f t="shared" si="5"/>
        <v>1</v>
      </c>
      <c r="R8" s="23">
        <f t="shared" si="6"/>
        <v>1</v>
      </c>
      <c r="S8" s="13">
        <f t="shared" si="7"/>
        <v>0</v>
      </c>
      <c r="T8" s="24" t="e">
        <f t="shared" si="8"/>
        <v>#DIV/0!</v>
      </c>
      <c r="U8" s="24" t="e">
        <f t="shared" si="9"/>
        <v>#DIV/0!</v>
      </c>
      <c r="V8" s="23">
        <f t="shared" si="10"/>
        <v>1</v>
      </c>
      <c r="W8" s="18" t="e">
        <f t="shared" si="12"/>
        <v>#DIV/0!</v>
      </c>
      <c r="X8" s="24" t="str">
        <f>IF(ISERROR(W8),"",W8/V8)</f>
        <v/>
      </c>
      <c r="Y8" s="24" t="e">
        <f t="shared" si="11"/>
        <v>#VALUE!</v>
      </c>
      <c r="Z8" s="13">
        <f>(1-(AVERAGE(J8,S8)))/2</f>
        <v>0.4975</v>
      </c>
      <c r="AA8" s="18" t="str">
        <f>IF(ISERROR(Y8),"",(X8*$B$39)+(Y8*$B$38))</f>
        <v/>
      </c>
      <c r="AB8" s="13">
        <f>(Z8^$B$39)</f>
        <v>0.75634028703119704</v>
      </c>
      <c r="AC8" s="13" t="e">
        <f t="shared" si="16"/>
        <v>#VALUE!</v>
      </c>
      <c r="AD8" s="27" t="str">
        <f>IF(ISERROR(W8),"",AVERAGE(AB8,AC8))</f>
        <v/>
      </c>
    </row>
    <row r="9" spans="1:30" x14ac:dyDescent="0.2">
      <c r="A9" s="39" t="s">
        <v>25</v>
      </c>
      <c r="B9" s="14"/>
      <c r="C9" s="14"/>
      <c r="D9" s="15">
        <f>B9-C9</f>
        <v>0</v>
      </c>
      <c r="E9" s="15">
        <f>B9+C9</f>
        <v>0</v>
      </c>
      <c r="F9" s="22" t="b">
        <f t="shared" si="18"/>
        <v>1</v>
      </c>
      <c r="G9" s="22" t="b">
        <f t="shared" si="19"/>
        <v>1</v>
      </c>
      <c r="H9" s="23">
        <f t="shared" si="20"/>
        <v>1</v>
      </c>
      <c r="I9" s="23">
        <f t="shared" si="21"/>
        <v>1</v>
      </c>
      <c r="J9" s="13">
        <f t="shared" si="2"/>
        <v>0.01</v>
      </c>
      <c r="K9" s="14"/>
      <c r="L9" s="14"/>
      <c r="M9" s="15">
        <f t="shared" si="3"/>
        <v>0</v>
      </c>
      <c r="N9" s="15">
        <f t="shared" si="4"/>
        <v>0</v>
      </c>
      <c r="O9" s="22" t="b">
        <f t="shared" si="22"/>
        <v>1</v>
      </c>
      <c r="P9" s="22" t="b">
        <f t="shared" si="23"/>
        <v>1</v>
      </c>
      <c r="Q9" s="23">
        <f t="shared" si="5"/>
        <v>1</v>
      </c>
      <c r="R9" s="23">
        <f t="shared" si="6"/>
        <v>1</v>
      </c>
      <c r="S9" s="13">
        <f t="shared" si="7"/>
        <v>0</v>
      </c>
      <c r="T9" s="24" t="e">
        <f t="shared" si="8"/>
        <v>#DIV/0!</v>
      </c>
      <c r="U9" s="24" t="e">
        <f t="shared" si="9"/>
        <v>#DIV/0!</v>
      </c>
      <c r="V9" s="23">
        <f t="shared" si="10"/>
        <v>1</v>
      </c>
      <c r="W9" s="18" t="e">
        <f t="shared" si="12"/>
        <v>#DIV/0!</v>
      </c>
      <c r="X9" s="24" t="str">
        <f t="shared" ref="X9:X36" si="24">IF(ISERROR(W9),"",W9/V9)</f>
        <v/>
      </c>
      <c r="Y9" s="24" t="e">
        <f t="shared" si="11"/>
        <v>#VALUE!</v>
      </c>
      <c r="Z9" s="13">
        <f t="shared" si="13"/>
        <v>0.4975</v>
      </c>
      <c r="AA9" s="18" t="str">
        <f t="shared" si="14"/>
        <v/>
      </c>
      <c r="AB9" s="13">
        <f t="shared" si="15"/>
        <v>0.75634028703119704</v>
      </c>
      <c r="AC9" s="13" t="e">
        <f t="shared" si="16"/>
        <v>#VALUE!</v>
      </c>
      <c r="AD9" s="27" t="str">
        <f t="shared" si="17"/>
        <v/>
      </c>
    </row>
    <row r="10" spans="1:30" x14ac:dyDescent="0.2">
      <c r="A10" s="39" t="s">
        <v>26</v>
      </c>
      <c r="B10" s="14"/>
      <c r="C10" s="14"/>
      <c r="D10" s="15">
        <f>B10-C10</f>
        <v>0</v>
      </c>
      <c r="E10" s="15">
        <f>B10+C10</f>
        <v>0</v>
      </c>
      <c r="F10" s="22" t="b">
        <f t="shared" si="18"/>
        <v>1</v>
      </c>
      <c r="G10" s="22" t="b">
        <f t="shared" si="19"/>
        <v>1</v>
      </c>
      <c r="H10" s="23">
        <f t="shared" si="20"/>
        <v>1</v>
      </c>
      <c r="I10" s="23">
        <f t="shared" si="21"/>
        <v>1</v>
      </c>
      <c r="J10" s="13">
        <f t="shared" si="2"/>
        <v>0.01</v>
      </c>
      <c r="K10" s="14"/>
      <c r="L10" s="14"/>
      <c r="M10" s="15">
        <f t="shared" si="3"/>
        <v>0</v>
      </c>
      <c r="N10" s="15">
        <f t="shared" si="4"/>
        <v>0</v>
      </c>
      <c r="O10" s="22" t="b">
        <f t="shared" si="22"/>
        <v>1</v>
      </c>
      <c r="P10" s="22" t="b">
        <f t="shared" si="23"/>
        <v>1</v>
      </c>
      <c r="Q10" s="23">
        <f t="shared" si="5"/>
        <v>1</v>
      </c>
      <c r="R10" s="23">
        <f t="shared" si="6"/>
        <v>1</v>
      </c>
      <c r="S10" s="13">
        <f t="shared" si="7"/>
        <v>0</v>
      </c>
      <c r="T10" s="24" t="e">
        <f t="shared" si="8"/>
        <v>#DIV/0!</v>
      </c>
      <c r="U10" s="24" t="e">
        <f t="shared" si="9"/>
        <v>#DIV/0!</v>
      </c>
      <c r="V10" s="23">
        <f t="shared" si="10"/>
        <v>1</v>
      </c>
      <c r="W10" s="18" t="e">
        <f t="shared" si="12"/>
        <v>#DIV/0!</v>
      </c>
      <c r="X10" s="24" t="str">
        <f t="shared" si="24"/>
        <v/>
      </c>
      <c r="Y10" s="24" t="e">
        <f t="shared" si="11"/>
        <v>#VALUE!</v>
      </c>
      <c r="Z10" s="13">
        <f t="shared" si="13"/>
        <v>0.4975</v>
      </c>
      <c r="AA10" s="18" t="str">
        <f t="shared" si="14"/>
        <v/>
      </c>
      <c r="AB10" s="13">
        <f t="shared" si="15"/>
        <v>0.75634028703119704</v>
      </c>
      <c r="AC10" s="13" t="e">
        <f t="shared" si="16"/>
        <v>#VALUE!</v>
      </c>
      <c r="AD10" s="27" t="str">
        <f t="shared" si="17"/>
        <v/>
      </c>
    </row>
    <row r="11" spans="1:30" x14ac:dyDescent="0.2">
      <c r="A11" s="39" t="s">
        <v>27</v>
      </c>
      <c r="B11" s="14"/>
      <c r="C11" s="14"/>
      <c r="D11" s="15">
        <f>B11-C11</f>
        <v>0</v>
      </c>
      <c r="E11" s="15">
        <f>B11+C11</f>
        <v>0</v>
      </c>
      <c r="F11" s="22" t="b">
        <f t="shared" si="18"/>
        <v>1</v>
      </c>
      <c r="G11" s="22" t="b">
        <f t="shared" si="19"/>
        <v>1</v>
      </c>
      <c r="H11" s="23">
        <f t="shared" si="20"/>
        <v>1</v>
      </c>
      <c r="I11" s="23">
        <f t="shared" si="21"/>
        <v>1</v>
      </c>
      <c r="J11" s="13">
        <f t="shared" si="2"/>
        <v>0.01</v>
      </c>
      <c r="K11" s="14"/>
      <c r="L11" s="14"/>
      <c r="M11" s="15">
        <f t="shared" si="3"/>
        <v>0</v>
      </c>
      <c r="N11" s="15">
        <f t="shared" si="4"/>
        <v>0</v>
      </c>
      <c r="O11" s="22" t="b">
        <f t="shared" si="22"/>
        <v>1</v>
      </c>
      <c r="P11" s="22" t="b">
        <f t="shared" si="23"/>
        <v>1</v>
      </c>
      <c r="Q11" s="23">
        <f t="shared" si="5"/>
        <v>1</v>
      </c>
      <c r="R11" s="23">
        <f t="shared" si="6"/>
        <v>1</v>
      </c>
      <c r="S11" s="13">
        <f t="shared" si="7"/>
        <v>0</v>
      </c>
      <c r="T11" s="24" t="e">
        <f t="shared" si="8"/>
        <v>#DIV/0!</v>
      </c>
      <c r="U11" s="24" t="e">
        <f t="shared" si="9"/>
        <v>#DIV/0!</v>
      </c>
      <c r="V11" s="23">
        <f t="shared" si="10"/>
        <v>1</v>
      </c>
      <c r="W11" s="18" t="e">
        <f t="shared" si="12"/>
        <v>#DIV/0!</v>
      </c>
      <c r="X11" s="24" t="str">
        <f t="shared" si="24"/>
        <v/>
      </c>
      <c r="Y11" s="24" t="e">
        <f t="shared" si="11"/>
        <v>#VALUE!</v>
      </c>
      <c r="Z11" s="13">
        <f t="shared" si="13"/>
        <v>0.4975</v>
      </c>
      <c r="AA11" s="18" t="str">
        <f t="shared" si="14"/>
        <v/>
      </c>
      <c r="AB11" s="13">
        <f>(Z11^$B$39)</f>
        <v>0.75634028703119704</v>
      </c>
      <c r="AC11" s="13" t="e">
        <f t="shared" si="16"/>
        <v>#VALUE!</v>
      </c>
      <c r="AD11" s="27" t="str">
        <f t="shared" si="17"/>
        <v/>
      </c>
    </row>
    <row r="12" spans="1:30" x14ac:dyDescent="0.2">
      <c r="A12" s="39" t="s">
        <v>28</v>
      </c>
      <c r="B12" s="14"/>
      <c r="C12" s="14"/>
      <c r="D12" s="15">
        <f t="shared" si="0"/>
        <v>0</v>
      </c>
      <c r="E12" s="15">
        <f t="shared" si="1"/>
        <v>0</v>
      </c>
      <c r="F12" s="22" t="b">
        <f t="shared" si="18"/>
        <v>1</v>
      </c>
      <c r="G12" s="22" t="b">
        <f t="shared" si="19"/>
        <v>1</v>
      </c>
      <c r="H12" s="23">
        <f t="shared" si="20"/>
        <v>1</v>
      </c>
      <c r="I12" s="23">
        <f t="shared" si="21"/>
        <v>1</v>
      </c>
      <c r="J12" s="13">
        <f t="shared" si="2"/>
        <v>0.01</v>
      </c>
      <c r="K12" s="14"/>
      <c r="L12" s="14"/>
      <c r="M12" s="15">
        <f t="shared" si="3"/>
        <v>0</v>
      </c>
      <c r="N12" s="15">
        <f t="shared" si="4"/>
        <v>0</v>
      </c>
      <c r="O12" s="22" t="b">
        <f t="shared" si="22"/>
        <v>1</v>
      </c>
      <c r="P12" s="22" t="b">
        <f t="shared" si="23"/>
        <v>1</v>
      </c>
      <c r="Q12" s="23">
        <f t="shared" si="5"/>
        <v>1</v>
      </c>
      <c r="R12" s="23">
        <f t="shared" si="6"/>
        <v>1</v>
      </c>
      <c r="S12" s="13">
        <f t="shared" si="7"/>
        <v>0</v>
      </c>
      <c r="T12" s="24" t="e">
        <f t="shared" si="8"/>
        <v>#DIV/0!</v>
      </c>
      <c r="U12" s="24" t="e">
        <f t="shared" si="9"/>
        <v>#DIV/0!</v>
      </c>
      <c r="V12" s="23">
        <f t="shared" si="10"/>
        <v>1</v>
      </c>
      <c r="W12" s="18" t="e">
        <f t="shared" si="12"/>
        <v>#DIV/0!</v>
      </c>
      <c r="X12" s="24" t="str">
        <f t="shared" si="24"/>
        <v/>
      </c>
      <c r="Y12" s="24" t="e">
        <f t="shared" si="11"/>
        <v>#VALUE!</v>
      </c>
      <c r="Z12" s="13">
        <f t="shared" si="13"/>
        <v>0.4975</v>
      </c>
      <c r="AA12" s="18" t="str">
        <f>IF(ISERROR(Y12),"",(X12*$B$39)+(Y12*$B$38))</f>
        <v/>
      </c>
      <c r="AB12" s="13">
        <f>(Z12^$B$39)</f>
        <v>0.75634028703119704</v>
      </c>
      <c r="AC12" s="13" t="e">
        <f t="shared" si="16"/>
        <v>#VALUE!</v>
      </c>
      <c r="AD12" s="27" t="str">
        <f>IF(ISERROR(W12),"",AVERAGE(AB12,AC12))</f>
        <v/>
      </c>
    </row>
    <row r="13" spans="1:30" x14ac:dyDescent="0.2">
      <c r="A13" s="39" t="s">
        <v>29</v>
      </c>
      <c r="B13" s="14"/>
      <c r="C13" s="14"/>
      <c r="D13" s="15">
        <f t="shared" si="0"/>
        <v>0</v>
      </c>
      <c r="E13" s="15">
        <f t="shared" si="1"/>
        <v>0</v>
      </c>
      <c r="F13" s="22" t="b">
        <f t="shared" si="18"/>
        <v>1</v>
      </c>
      <c r="G13" s="22" t="b">
        <f t="shared" si="19"/>
        <v>1</v>
      </c>
      <c r="H13" s="23">
        <f t="shared" si="20"/>
        <v>1</v>
      </c>
      <c r="I13" s="23">
        <f t="shared" si="21"/>
        <v>1</v>
      </c>
      <c r="J13" s="13">
        <f t="shared" si="2"/>
        <v>0.01</v>
      </c>
      <c r="K13" s="14"/>
      <c r="L13" s="14"/>
      <c r="M13" s="15">
        <f t="shared" si="3"/>
        <v>0</v>
      </c>
      <c r="N13" s="15">
        <f t="shared" si="4"/>
        <v>0</v>
      </c>
      <c r="O13" s="22" t="b">
        <f t="shared" si="22"/>
        <v>1</v>
      </c>
      <c r="P13" s="22" t="b">
        <f t="shared" si="23"/>
        <v>1</v>
      </c>
      <c r="Q13" s="23">
        <f t="shared" si="5"/>
        <v>1</v>
      </c>
      <c r="R13" s="23">
        <f t="shared" si="6"/>
        <v>1</v>
      </c>
      <c r="S13" s="13">
        <f t="shared" si="7"/>
        <v>0</v>
      </c>
      <c r="T13" s="24" t="e">
        <f t="shared" si="8"/>
        <v>#DIV/0!</v>
      </c>
      <c r="U13" s="24" t="e">
        <f t="shared" si="9"/>
        <v>#DIV/0!</v>
      </c>
      <c r="V13" s="23">
        <f t="shared" si="10"/>
        <v>1</v>
      </c>
      <c r="W13" s="18" t="e">
        <f>AVERAGE(T13,U13)</f>
        <v>#DIV/0!</v>
      </c>
      <c r="X13" s="24" t="str">
        <f>IF(ISERROR(W13),"",W13/V13)</f>
        <v/>
      </c>
      <c r="Y13" s="26" t="e">
        <f t="shared" si="11"/>
        <v>#VALUE!</v>
      </c>
      <c r="Z13" s="13">
        <f t="shared" si="13"/>
        <v>0.4975</v>
      </c>
      <c r="AA13" s="18" t="str">
        <f t="shared" si="14"/>
        <v/>
      </c>
      <c r="AB13" s="13">
        <f t="shared" si="15"/>
        <v>0.75634028703119704</v>
      </c>
      <c r="AC13" s="13" t="e">
        <f t="shared" si="16"/>
        <v>#VALUE!</v>
      </c>
      <c r="AD13" s="27" t="str">
        <f t="shared" si="17"/>
        <v/>
      </c>
    </row>
    <row r="14" spans="1:30" x14ac:dyDescent="0.2">
      <c r="A14" s="39" t="s">
        <v>30</v>
      </c>
      <c r="B14" s="14"/>
      <c r="C14" s="14"/>
      <c r="D14" s="15">
        <f t="shared" si="0"/>
        <v>0</v>
      </c>
      <c r="E14" s="15">
        <f t="shared" si="1"/>
        <v>0</v>
      </c>
      <c r="F14" s="22" t="b">
        <f t="shared" si="18"/>
        <v>1</v>
      </c>
      <c r="G14" s="22" t="b">
        <f t="shared" si="19"/>
        <v>1</v>
      </c>
      <c r="H14" s="23">
        <f t="shared" si="20"/>
        <v>1</v>
      </c>
      <c r="I14" s="23">
        <f t="shared" si="21"/>
        <v>1</v>
      </c>
      <c r="J14" s="13">
        <f t="shared" si="2"/>
        <v>0.01</v>
      </c>
      <c r="K14" s="14"/>
      <c r="L14" s="14"/>
      <c r="M14" s="15">
        <f t="shared" si="3"/>
        <v>0</v>
      </c>
      <c r="N14" s="15">
        <f t="shared" si="4"/>
        <v>0</v>
      </c>
      <c r="O14" s="22" t="b">
        <f t="shared" si="22"/>
        <v>1</v>
      </c>
      <c r="P14" s="22" t="b">
        <f t="shared" si="23"/>
        <v>1</v>
      </c>
      <c r="Q14" s="23">
        <f t="shared" si="5"/>
        <v>1</v>
      </c>
      <c r="R14" s="23">
        <f t="shared" si="6"/>
        <v>1</v>
      </c>
      <c r="S14" s="13">
        <f t="shared" si="7"/>
        <v>0</v>
      </c>
      <c r="T14" s="24" t="e">
        <f t="shared" si="8"/>
        <v>#DIV/0!</v>
      </c>
      <c r="U14" s="24" t="e">
        <f t="shared" si="9"/>
        <v>#DIV/0!</v>
      </c>
      <c r="V14" s="23">
        <f t="shared" si="10"/>
        <v>1</v>
      </c>
      <c r="W14" s="18" t="e">
        <f t="shared" si="12"/>
        <v>#DIV/0!</v>
      </c>
      <c r="X14" s="24" t="str">
        <f t="shared" si="24"/>
        <v/>
      </c>
      <c r="Y14" s="24" t="e">
        <f t="shared" si="11"/>
        <v>#VALUE!</v>
      </c>
      <c r="Z14" s="13">
        <f t="shared" si="13"/>
        <v>0.4975</v>
      </c>
      <c r="AA14" s="18" t="str">
        <f t="shared" si="14"/>
        <v/>
      </c>
      <c r="AB14" s="13">
        <f t="shared" si="15"/>
        <v>0.75634028703119704</v>
      </c>
      <c r="AC14" s="13" t="e">
        <f t="shared" si="16"/>
        <v>#VALUE!</v>
      </c>
      <c r="AD14" s="27" t="str">
        <f t="shared" si="17"/>
        <v/>
      </c>
    </row>
    <row r="15" spans="1:30" x14ac:dyDescent="0.2">
      <c r="A15" s="39" t="s">
        <v>31</v>
      </c>
      <c r="B15" s="14"/>
      <c r="C15" s="14"/>
      <c r="D15" s="15">
        <f t="shared" si="0"/>
        <v>0</v>
      </c>
      <c r="E15" s="15">
        <f t="shared" si="1"/>
        <v>0</v>
      </c>
      <c r="F15" s="22" t="b">
        <f t="shared" si="18"/>
        <v>1</v>
      </c>
      <c r="G15" s="22" t="b">
        <f t="shared" si="19"/>
        <v>1</v>
      </c>
      <c r="H15" s="23">
        <f t="shared" si="20"/>
        <v>1</v>
      </c>
      <c r="I15" s="23">
        <f t="shared" si="21"/>
        <v>1</v>
      </c>
      <c r="J15" s="13">
        <f t="shared" si="2"/>
        <v>0.01</v>
      </c>
      <c r="K15" s="14"/>
      <c r="L15" s="14"/>
      <c r="M15" s="15">
        <f t="shared" si="3"/>
        <v>0</v>
      </c>
      <c r="N15" s="15">
        <f t="shared" si="4"/>
        <v>0</v>
      </c>
      <c r="O15" s="22" t="b">
        <f t="shared" si="22"/>
        <v>1</v>
      </c>
      <c r="P15" s="22" t="b">
        <f t="shared" si="23"/>
        <v>1</v>
      </c>
      <c r="Q15" s="23">
        <f t="shared" si="5"/>
        <v>1</v>
      </c>
      <c r="R15" s="23">
        <f t="shared" si="6"/>
        <v>1</v>
      </c>
      <c r="S15" s="13">
        <f t="shared" si="7"/>
        <v>0</v>
      </c>
      <c r="T15" s="24" t="e">
        <f t="shared" si="8"/>
        <v>#DIV/0!</v>
      </c>
      <c r="U15" s="24" t="e">
        <f t="shared" si="9"/>
        <v>#DIV/0!</v>
      </c>
      <c r="V15" s="23">
        <f t="shared" si="10"/>
        <v>1</v>
      </c>
      <c r="W15" s="18" t="e">
        <f t="shared" si="12"/>
        <v>#DIV/0!</v>
      </c>
      <c r="X15" s="24" t="str">
        <f t="shared" si="24"/>
        <v/>
      </c>
      <c r="Y15" s="24" t="e">
        <f t="shared" si="11"/>
        <v>#VALUE!</v>
      </c>
      <c r="Z15" s="13">
        <f t="shared" si="13"/>
        <v>0.4975</v>
      </c>
      <c r="AA15" s="18" t="str">
        <f t="shared" si="14"/>
        <v/>
      </c>
      <c r="AB15" s="13">
        <f t="shared" si="15"/>
        <v>0.75634028703119704</v>
      </c>
      <c r="AC15" s="13" t="e">
        <f t="shared" si="16"/>
        <v>#VALUE!</v>
      </c>
      <c r="AD15" s="27" t="str">
        <f t="shared" si="17"/>
        <v/>
      </c>
    </row>
    <row r="16" spans="1:30" x14ac:dyDescent="0.2">
      <c r="A16" s="39" t="s">
        <v>32</v>
      </c>
      <c r="B16" s="14"/>
      <c r="C16" s="14"/>
      <c r="D16" s="15">
        <f t="shared" si="0"/>
        <v>0</v>
      </c>
      <c r="E16" s="15">
        <f t="shared" si="1"/>
        <v>0</v>
      </c>
      <c r="F16" s="22" t="b">
        <f t="shared" si="18"/>
        <v>1</v>
      </c>
      <c r="G16" s="22" t="b">
        <f t="shared" si="19"/>
        <v>1</v>
      </c>
      <c r="H16" s="23">
        <f t="shared" si="20"/>
        <v>1</v>
      </c>
      <c r="I16" s="23">
        <f t="shared" si="21"/>
        <v>1</v>
      </c>
      <c r="J16" s="13">
        <f t="shared" si="2"/>
        <v>0.01</v>
      </c>
      <c r="K16" s="14"/>
      <c r="L16" s="14"/>
      <c r="M16" s="15">
        <f t="shared" si="3"/>
        <v>0</v>
      </c>
      <c r="N16" s="15">
        <f t="shared" si="4"/>
        <v>0</v>
      </c>
      <c r="O16" s="22" t="b">
        <f t="shared" si="22"/>
        <v>1</v>
      </c>
      <c r="P16" s="22" t="b">
        <f t="shared" si="23"/>
        <v>1</v>
      </c>
      <c r="Q16" s="23">
        <f t="shared" si="5"/>
        <v>1</v>
      </c>
      <c r="R16" s="23">
        <f t="shared" si="6"/>
        <v>1</v>
      </c>
      <c r="S16" s="13">
        <f t="shared" si="7"/>
        <v>0</v>
      </c>
      <c r="T16" s="24" t="e">
        <f t="shared" si="8"/>
        <v>#DIV/0!</v>
      </c>
      <c r="U16" s="24" t="e">
        <f t="shared" si="9"/>
        <v>#DIV/0!</v>
      </c>
      <c r="V16" s="23">
        <f t="shared" si="10"/>
        <v>1</v>
      </c>
      <c r="W16" s="18" t="e">
        <f t="shared" si="12"/>
        <v>#DIV/0!</v>
      </c>
      <c r="X16" s="24" t="str">
        <f t="shared" si="24"/>
        <v/>
      </c>
      <c r="Y16" s="24" t="e">
        <f t="shared" si="11"/>
        <v>#VALUE!</v>
      </c>
      <c r="Z16" s="13">
        <f t="shared" si="13"/>
        <v>0.4975</v>
      </c>
      <c r="AA16" s="18" t="str">
        <f t="shared" si="14"/>
        <v/>
      </c>
      <c r="AB16" s="13">
        <f t="shared" si="15"/>
        <v>0.75634028703119704</v>
      </c>
      <c r="AC16" s="13" t="e">
        <f t="shared" si="16"/>
        <v>#VALUE!</v>
      </c>
      <c r="AD16" s="27" t="str">
        <f t="shared" si="17"/>
        <v/>
      </c>
    </row>
    <row r="17" spans="1:30" x14ac:dyDescent="0.2">
      <c r="A17" s="39" t="s">
        <v>33</v>
      </c>
      <c r="B17" s="14"/>
      <c r="C17" s="14"/>
      <c r="D17" s="15">
        <f t="shared" si="0"/>
        <v>0</v>
      </c>
      <c r="E17" s="15">
        <f t="shared" si="1"/>
        <v>0</v>
      </c>
      <c r="F17" s="22" t="b">
        <f t="shared" si="18"/>
        <v>1</v>
      </c>
      <c r="G17" s="22" t="b">
        <f t="shared" si="19"/>
        <v>1</v>
      </c>
      <c r="H17" s="23">
        <f t="shared" si="20"/>
        <v>1</v>
      </c>
      <c r="I17" s="23">
        <f t="shared" si="21"/>
        <v>1</v>
      </c>
      <c r="J17" s="13">
        <f t="shared" si="2"/>
        <v>0.01</v>
      </c>
      <c r="K17" s="14"/>
      <c r="L17" s="14"/>
      <c r="M17" s="15">
        <f t="shared" si="3"/>
        <v>0</v>
      </c>
      <c r="N17" s="15">
        <f t="shared" si="4"/>
        <v>0</v>
      </c>
      <c r="O17" s="22" t="b">
        <f t="shared" si="22"/>
        <v>1</v>
      </c>
      <c r="P17" s="22" t="b">
        <f t="shared" si="23"/>
        <v>1</v>
      </c>
      <c r="Q17" s="23">
        <f t="shared" si="5"/>
        <v>1</v>
      </c>
      <c r="R17" s="23">
        <f t="shared" si="6"/>
        <v>1</v>
      </c>
      <c r="S17" s="13">
        <f t="shared" si="7"/>
        <v>0</v>
      </c>
      <c r="T17" s="24" t="e">
        <f t="shared" si="8"/>
        <v>#DIV/0!</v>
      </c>
      <c r="U17" s="24" t="e">
        <f t="shared" si="9"/>
        <v>#DIV/0!</v>
      </c>
      <c r="V17" s="23">
        <f t="shared" si="10"/>
        <v>1</v>
      </c>
      <c r="W17" s="18" t="e">
        <f t="shared" si="12"/>
        <v>#DIV/0!</v>
      </c>
      <c r="X17" s="24" t="str">
        <f t="shared" si="24"/>
        <v/>
      </c>
      <c r="Y17" s="24" t="e">
        <f t="shared" si="11"/>
        <v>#VALUE!</v>
      </c>
      <c r="Z17" s="13">
        <f t="shared" si="13"/>
        <v>0.4975</v>
      </c>
      <c r="AA17" s="18" t="str">
        <f t="shared" si="14"/>
        <v/>
      </c>
      <c r="AB17" s="13">
        <f t="shared" si="15"/>
        <v>0.75634028703119704</v>
      </c>
      <c r="AC17" s="13" t="e">
        <f t="shared" si="16"/>
        <v>#VALUE!</v>
      </c>
      <c r="AD17" s="27" t="str">
        <f t="shared" si="17"/>
        <v/>
      </c>
    </row>
    <row r="18" spans="1:30" x14ac:dyDescent="0.2">
      <c r="A18" s="39" t="s">
        <v>34</v>
      </c>
      <c r="B18" s="14"/>
      <c r="C18" s="14"/>
      <c r="D18" s="15">
        <f t="shared" si="0"/>
        <v>0</v>
      </c>
      <c r="E18" s="15">
        <f t="shared" si="1"/>
        <v>0</v>
      </c>
      <c r="F18" s="22" t="b">
        <f t="shared" si="18"/>
        <v>1</v>
      </c>
      <c r="G18" s="22" t="b">
        <f t="shared" si="19"/>
        <v>1</v>
      </c>
      <c r="H18" s="23">
        <f t="shared" si="20"/>
        <v>1</v>
      </c>
      <c r="I18" s="23">
        <f t="shared" si="21"/>
        <v>1</v>
      </c>
      <c r="J18" s="13">
        <f t="shared" si="2"/>
        <v>0.01</v>
      </c>
      <c r="K18" s="14"/>
      <c r="L18" s="14"/>
      <c r="M18" s="15">
        <f t="shared" si="3"/>
        <v>0</v>
      </c>
      <c r="N18" s="15">
        <f t="shared" si="4"/>
        <v>0</v>
      </c>
      <c r="O18" s="22" t="b">
        <f t="shared" si="22"/>
        <v>1</v>
      </c>
      <c r="P18" s="22" t="b">
        <f t="shared" si="23"/>
        <v>1</v>
      </c>
      <c r="Q18" s="23">
        <f t="shared" si="5"/>
        <v>1</v>
      </c>
      <c r="R18" s="23">
        <f t="shared" si="6"/>
        <v>1</v>
      </c>
      <c r="S18" s="13">
        <f t="shared" si="7"/>
        <v>0</v>
      </c>
      <c r="T18" s="24" t="e">
        <f t="shared" si="8"/>
        <v>#DIV/0!</v>
      </c>
      <c r="U18" s="24" t="e">
        <f t="shared" si="9"/>
        <v>#DIV/0!</v>
      </c>
      <c r="V18" s="23">
        <f t="shared" si="10"/>
        <v>1</v>
      </c>
      <c r="W18" s="18" t="e">
        <f t="shared" si="12"/>
        <v>#DIV/0!</v>
      </c>
      <c r="X18" s="24" t="str">
        <f t="shared" si="24"/>
        <v/>
      </c>
      <c r="Y18" s="24" t="e">
        <f t="shared" si="11"/>
        <v>#VALUE!</v>
      </c>
      <c r="Z18" s="13">
        <f t="shared" si="13"/>
        <v>0.4975</v>
      </c>
      <c r="AA18" s="18" t="str">
        <f t="shared" si="14"/>
        <v/>
      </c>
      <c r="AB18" s="13">
        <f t="shared" si="15"/>
        <v>0.75634028703119704</v>
      </c>
      <c r="AC18" s="13" t="e">
        <f t="shared" si="16"/>
        <v>#VALUE!</v>
      </c>
      <c r="AD18" s="27" t="str">
        <f t="shared" si="17"/>
        <v/>
      </c>
    </row>
    <row r="19" spans="1:30" x14ac:dyDescent="0.2">
      <c r="A19" s="39" t="s">
        <v>35</v>
      </c>
      <c r="B19" s="14"/>
      <c r="C19" s="14"/>
      <c r="D19" s="15">
        <f t="shared" si="0"/>
        <v>0</v>
      </c>
      <c r="E19" s="15">
        <f t="shared" si="1"/>
        <v>0</v>
      </c>
      <c r="F19" s="22" t="b">
        <f t="shared" si="18"/>
        <v>1</v>
      </c>
      <c r="G19" s="22" t="b">
        <f t="shared" si="19"/>
        <v>1</v>
      </c>
      <c r="H19" s="23">
        <f t="shared" si="20"/>
        <v>1</v>
      </c>
      <c r="I19" s="23">
        <f t="shared" si="21"/>
        <v>1</v>
      </c>
      <c r="J19" s="13">
        <f t="shared" si="2"/>
        <v>0.01</v>
      </c>
      <c r="K19" s="14"/>
      <c r="L19" s="14"/>
      <c r="M19" s="15">
        <f t="shared" si="3"/>
        <v>0</v>
      </c>
      <c r="N19" s="15">
        <f t="shared" si="4"/>
        <v>0</v>
      </c>
      <c r="O19" s="22" t="b">
        <f t="shared" si="22"/>
        <v>1</v>
      </c>
      <c r="P19" s="22" t="b">
        <f t="shared" si="23"/>
        <v>1</v>
      </c>
      <c r="Q19" s="23">
        <f t="shared" si="5"/>
        <v>1</v>
      </c>
      <c r="R19" s="23">
        <f t="shared" si="6"/>
        <v>1</v>
      </c>
      <c r="S19" s="13">
        <f t="shared" si="7"/>
        <v>0</v>
      </c>
      <c r="T19" s="24" t="e">
        <f t="shared" si="8"/>
        <v>#DIV/0!</v>
      </c>
      <c r="U19" s="24" t="e">
        <f t="shared" si="9"/>
        <v>#DIV/0!</v>
      </c>
      <c r="V19" s="23">
        <f t="shared" si="10"/>
        <v>1</v>
      </c>
      <c r="W19" s="18" t="e">
        <f t="shared" si="12"/>
        <v>#DIV/0!</v>
      </c>
      <c r="X19" s="24" t="str">
        <f t="shared" si="24"/>
        <v/>
      </c>
      <c r="Y19" s="24" t="e">
        <f t="shared" si="11"/>
        <v>#VALUE!</v>
      </c>
      <c r="Z19" s="13">
        <f t="shared" si="13"/>
        <v>0.4975</v>
      </c>
      <c r="AA19" s="18" t="str">
        <f t="shared" si="14"/>
        <v/>
      </c>
      <c r="AB19" s="13">
        <f t="shared" si="15"/>
        <v>0.75634028703119704</v>
      </c>
      <c r="AC19" s="13" t="e">
        <f t="shared" si="16"/>
        <v>#VALUE!</v>
      </c>
      <c r="AD19" s="27" t="str">
        <f t="shared" si="17"/>
        <v/>
      </c>
    </row>
    <row r="20" spans="1:30" x14ac:dyDescent="0.2">
      <c r="A20" s="39" t="s">
        <v>36</v>
      </c>
      <c r="B20" s="14"/>
      <c r="C20" s="14"/>
      <c r="D20" s="15">
        <f t="shared" si="0"/>
        <v>0</v>
      </c>
      <c r="E20" s="15">
        <f t="shared" si="1"/>
        <v>0</v>
      </c>
      <c r="F20" s="22" t="b">
        <f t="shared" si="18"/>
        <v>1</v>
      </c>
      <c r="G20" s="22" t="b">
        <f t="shared" si="19"/>
        <v>1</v>
      </c>
      <c r="H20" s="23">
        <f t="shared" si="20"/>
        <v>1</v>
      </c>
      <c r="I20" s="23">
        <f t="shared" si="21"/>
        <v>1</v>
      </c>
      <c r="J20" s="13">
        <f t="shared" si="2"/>
        <v>0.01</v>
      </c>
      <c r="K20" s="14"/>
      <c r="L20" s="14"/>
      <c r="M20" s="15">
        <f t="shared" si="3"/>
        <v>0</v>
      </c>
      <c r="N20" s="15">
        <f t="shared" si="4"/>
        <v>0</v>
      </c>
      <c r="O20" s="22" t="b">
        <f t="shared" si="22"/>
        <v>1</v>
      </c>
      <c r="P20" s="22" t="b">
        <f t="shared" si="23"/>
        <v>1</v>
      </c>
      <c r="Q20" s="23">
        <f t="shared" si="5"/>
        <v>1</v>
      </c>
      <c r="R20" s="23">
        <f t="shared" si="6"/>
        <v>1</v>
      </c>
      <c r="S20" s="13">
        <f t="shared" si="7"/>
        <v>0</v>
      </c>
      <c r="T20" s="24" t="e">
        <f t="shared" si="8"/>
        <v>#DIV/0!</v>
      </c>
      <c r="U20" s="24" t="e">
        <f t="shared" si="9"/>
        <v>#DIV/0!</v>
      </c>
      <c r="V20" s="23">
        <f t="shared" si="10"/>
        <v>1</v>
      </c>
      <c r="W20" s="18" t="e">
        <f t="shared" si="12"/>
        <v>#DIV/0!</v>
      </c>
      <c r="X20" s="24" t="str">
        <f t="shared" si="24"/>
        <v/>
      </c>
      <c r="Y20" s="24" t="e">
        <f t="shared" si="11"/>
        <v>#VALUE!</v>
      </c>
      <c r="Z20" s="13">
        <f t="shared" si="13"/>
        <v>0.4975</v>
      </c>
      <c r="AA20" s="18" t="str">
        <f t="shared" si="14"/>
        <v/>
      </c>
      <c r="AB20" s="13">
        <f t="shared" si="15"/>
        <v>0.75634028703119704</v>
      </c>
      <c r="AC20" s="13" t="e">
        <f t="shared" si="16"/>
        <v>#VALUE!</v>
      </c>
      <c r="AD20" s="27" t="str">
        <f t="shared" si="17"/>
        <v/>
      </c>
    </row>
    <row r="21" spans="1:30" x14ac:dyDescent="0.2">
      <c r="A21" s="39" t="s">
        <v>37</v>
      </c>
      <c r="B21" s="14"/>
      <c r="C21" s="14"/>
      <c r="D21" s="15">
        <f t="shared" si="0"/>
        <v>0</v>
      </c>
      <c r="E21" s="15">
        <f t="shared" si="1"/>
        <v>0</v>
      </c>
      <c r="F21" s="22" t="b">
        <f t="shared" si="18"/>
        <v>1</v>
      </c>
      <c r="G21" s="22" t="b">
        <f t="shared" si="19"/>
        <v>1</v>
      </c>
      <c r="H21" s="23">
        <f t="shared" si="20"/>
        <v>1</v>
      </c>
      <c r="I21" s="23">
        <f t="shared" si="21"/>
        <v>1</v>
      </c>
      <c r="J21" s="13">
        <f t="shared" si="2"/>
        <v>0.01</v>
      </c>
      <c r="K21" s="14"/>
      <c r="L21" s="14"/>
      <c r="M21" s="15">
        <f t="shared" si="3"/>
        <v>0</v>
      </c>
      <c r="N21" s="15">
        <f t="shared" si="4"/>
        <v>0</v>
      </c>
      <c r="O21" s="22" t="b">
        <f t="shared" si="22"/>
        <v>1</v>
      </c>
      <c r="P21" s="22" t="b">
        <f t="shared" si="23"/>
        <v>1</v>
      </c>
      <c r="Q21" s="23">
        <f t="shared" si="5"/>
        <v>1</v>
      </c>
      <c r="R21" s="23">
        <f t="shared" si="6"/>
        <v>1</v>
      </c>
      <c r="S21" s="13">
        <f t="shared" si="7"/>
        <v>0</v>
      </c>
      <c r="T21" s="24" t="e">
        <f t="shared" si="8"/>
        <v>#DIV/0!</v>
      </c>
      <c r="U21" s="24" t="e">
        <f t="shared" si="9"/>
        <v>#DIV/0!</v>
      </c>
      <c r="V21" s="23">
        <f t="shared" si="10"/>
        <v>1</v>
      </c>
      <c r="W21" s="18" t="e">
        <f t="shared" si="12"/>
        <v>#DIV/0!</v>
      </c>
      <c r="X21" s="24" t="str">
        <f t="shared" si="24"/>
        <v/>
      </c>
      <c r="Y21" s="24" t="e">
        <f t="shared" si="11"/>
        <v>#VALUE!</v>
      </c>
      <c r="Z21" s="13">
        <f t="shared" si="13"/>
        <v>0.4975</v>
      </c>
      <c r="AA21" s="18" t="str">
        <f t="shared" si="14"/>
        <v/>
      </c>
      <c r="AB21" s="13">
        <f t="shared" si="15"/>
        <v>0.75634028703119704</v>
      </c>
      <c r="AC21" s="13" t="e">
        <f t="shared" si="16"/>
        <v>#VALUE!</v>
      </c>
      <c r="AD21" s="27" t="str">
        <f t="shared" si="17"/>
        <v/>
      </c>
    </row>
    <row r="22" spans="1:30" x14ac:dyDescent="0.2">
      <c r="A22" s="39" t="s">
        <v>38</v>
      </c>
      <c r="B22" s="14"/>
      <c r="C22" s="14"/>
      <c r="D22" s="15">
        <f t="shared" si="0"/>
        <v>0</v>
      </c>
      <c r="E22" s="15">
        <f t="shared" si="1"/>
        <v>0</v>
      </c>
      <c r="F22" s="22" t="b">
        <f t="shared" si="18"/>
        <v>1</v>
      </c>
      <c r="G22" s="22" t="b">
        <f t="shared" si="19"/>
        <v>1</v>
      </c>
      <c r="H22" s="23">
        <f t="shared" si="20"/>
        <v>1</v>
      </c>
      <c r="I22" s="23">
        <f t="shared" si="21"/>
        <v>1</v>
      </c>
      <c r="J22" s="13">
        <f t="shared" si="2"/>
        <v>0.01</v>
      </c>
      <c r="K22" s="14"/>
      <c r="L22" s="14"/>
      <c r="M22" s="15">
        <f t="shared" si="3"/>
        <v>0</v>
      </c>
      <c r="N22" s="15">
        <f t="shared" si="4"/>
        <v>0</v>
      </c>
      <c r="O22" s="22" t="b">
        <f t="shared" si="22"/>
        <v>1</v>
      </c>
      <c r="P22" s="22" t="b">
        <f t="shared" si="23"/>
        <v>1</v>
      </c>
      <c r="Q22" s="23">
        <f t="shared" si="5"/>
        <v>1</v>
      </c>
      <c r="R22" s="23">
        <f t="shared" si="6"/>
        <v>1</v>
      </c>
      <c r="S22" s="13">
        <f t="shared" si="7"/>
        <v>0</v>
      </c>
      <c r="T22" s="24" t="e">
        <f t="shared" si="8"/>
        <v>#DIV/0!</v>
      </c>
      <c r="U22" s="24" t="e">
        <f t="shared" si="9"/>
        <v>#DIV/0!</v>
      </c>
      <c r="V22" s="23">
        <f t="shared" si="10"/>
        <v>1</v>
      </c>
      <c r="W22" s="18" t="e">
        <f t="shared" si="12"/>
        <v>#DIV/0!</v>
      </c>
      <c r="X22" s="24" t="str">
        <f t="shared" si="24"/>
        <v/>
      </c>
      <c r="Y22" s="24" t="e">
        <f t="shared" si="11"/>
        <v>#VALUE!</v>
      </c>
      <c r="Z22" s="13">
        <f t="shared" si="13"/>
        <v>0.4975</v>
      </c>
      <c r="AA22" s="18" t="str">
        <f t="shared" si="14"/>
        <v/>
      </c>
      <c r="AB22" s="13">
        <f t="shared" si="15"/>
        <v>0.75634028703119704</v>
      </c>
      <c r="AC22" s="13" t="e">
        <f t="shared" si="16"/>
        <v>#VALUE!</v>
      </c>
      <c r="AD22" s="27" t="str">
        <f t="shared" si="17"/>
        <v/>
      </c>
    </row>
    <row r="23" spans="1:30" x14ac:dyDescent="0.2">
      <c r="A23" s="39" t="s">
        <v>39</v>
      </c>
      <c r="B23" s="14"/>
      <c r="C23" s="14"/>
      <c r="D23" s="15">
        <f t="shared" si="0"/>
        <v>0</v>
      </c>
      <c r="E23" s="15">
        <f t="shared" si="1"/>
        <v>0</v>
      </c>
      <c r="F23" s="22" t="b">
        <f t="shared" si="18"/>
        <v>1</v>
      </c>
      <c r="G23" s="22" t="b">
        <f t="shared" si="19"/>
        <v>1</v>
      </c>
      <c r="H23" s="23">
        <f t="shared" si="20"/>
        <v>1</v>
      </c>
      <c r="I23" s="23">
        <f t="shared" si="21"/>
        <v>1</v>
      </c>
      <c r="J23" s="13">
        <f t="shared" si="2"/>
        <v>0.01</v>
      </c>
      <c r="K23" s="14"/>
      <c r="L23" s="14"/>
      <c r="M23" s="15">
        <f t="shared" si="3"/>
        <v>0</v>
      </c>
      <c r="N23" s="15">
        <f t="shared" si="4"/>
        <v>0</v>
      </c>
      <c r="O23" s="22" t="b">
        <f t="shared" si="22"/>
        <v>1</v>
      </c>
      <c r="P23" s="22" t="b">
        <f t="shared" si="23"/>
        <v>1</v>
      </c>
      <c r="Q23" s="23">
        <f t="shared" si="5"/>
        <v>1</v>
      </c>
      <c r="R23" s="23">
        <f t="shared" si="6"/>
        <v>1</v>
      </c>
      <c r="S23" s="13">
        <f t="shared" si="7"/>
        <v>0</v>
      </c>
      <c r="T23" s="24" t="e">
        <f t="shared" si="8"/>
        <v>#DIV/0!</v>
      </c>
      <c r="U23" s="24" t="e">
        <f t="shared" si="9"/>
        <v>#DIV/0!</v>
      </c>
      <c r="V23" s="23">
        <f t="shared" si="10"/>
        <v>1</v>
      </c>
      <c r="W23" s="18" t="e">
        <f t="shared" si="12"/>
        <v>#DIV/0!</v>
      </c>
      <c r="X23" s="24" t="str">
        <f t="shared" si="24"/>
        <v/>
      </c>
      <c r="Y23" s="24" t="e">
        <f t="shared" si="11"/>
        <v>#VALUE!</v>
      </c>
      <c r="Z23" s="13">
        <f t="shared" si="13"/>
        <v>0.4975</v>
      </c>
      <c r="AA23" s="18" t="str">
        <f t="shared" si="14"/>
        <v/>
      </c>
      <c r="AB23" s="13">
        <f t="shared" si="15"/>
        <v>0.75634028703119704</v>
      </c>
      <c r="AC23" s="13" t="e">
        <f t="shared" si="16"/>
        <v>#VALUE!</v>
      </c>
      <c r="AD23" s="27" t="str">
        <f t="shared" si="17"/>
        <v/>
      </c>
    </row>
    <row r="24" spans="1:30" x14ac:dyDescent="0.2">
      <c r="A24" s="39" t="s">
        <v>40</v>
      </c>
      <c r="B24" s="14"/>
      <c r="C24" s="14"/>
      <c r="D24" s="15">
        <f t="shared" si="0"/>
        <v>0</v>
      </c>
      <c r="E24" s="15">
        <f t="shared" si="1"/>
        <v>0</v>
      </c>
      <c r="F24" s="22" t="b">
        <f t="shared" si="18"/>
        <v>1</v>
      </c>
      <c r="G24" s="22" t="b">
        <f t="shared" si="19"/>
        <v>1</v>
      </c>
      <c r="H24" s="23">
        <f t="shared" si="20"/>
        <v>1</v>
      </c>
      <c r="I24" s="23">
        <f t="shared" si="21"/>
        <v>1</v>
      </c>
      <c r="J24" s="13">
        <f t="shared" si="2"/>
        <v>0.01</v>
      </c>
      <c r="K24" s="14"/>
      <c r="L24" s="14"/>
      <c r="M24" s="15">
        <f t="shared" si="3"/>
        <v>0</v>
      </c>
      <c r="N24" s="15">
        <f t="shared" si="4"/>
        <v>0</v>
      </c>
      <c r="O24" s="22" t="b">
        <f t="shared" si="22"/>
        <v>1</v>
      </c>
      <c r="P24" s="22" t="b">
        <f t="shared" si="23"/>
        <v>1</v>
      </c>
      <c r="Q24" s="23">
        <f t="shared" si="5"/>
        <v>1</v>
      </c>
      <c r="R24" s="23">
        <f t="shared" si="6"/>
        <v>1</v>
      </c>
      <c r="S24" s="13">
        <f t="shared" si="7"/>
        <v>0</v>
      </c>
      <c r="T24" s="24" t="e">
        <f t="shared" si="8"/>
        <v>#DIV/0!</v>
      </c>
      <c r="U24" s="24" t="e">
        <f t="shared" si="9"/>
        <v>#DIV/0!</v>
      </c>
      <c r="V24" s="23">
        <f t="shared" si="10"/>
        <v>1</v>
      </c>
      <c r="W24" s="18" t="e">
        <f t="shared" si="12"/>
        <v>#DIV/0!</v>
      </c>
      <c r="X24" s="24" t="str">
        <f t="shared" si="24"/>
        <v/>
      </c>
      <c r="Y24" s="24" t="e">
        <f t="shared" si="11"/>
        <v>#VALUE!</v>
      </c>
      <c r="Z24" s="13">
        <f t="shared" si="13"/>
        <v>0.4975</v>
      </c>
      <c r="AA24" s="18" t="str">
        <f t="shared" si="14"/>
        <v/>
      </c>
      <c r="AB24" s="13">
        <f t="shared" si="15"/>
        <v>0.75634028703119704</v>
      </c>
      <c r="AC24" s="13" t="e">
        <f t="shared" si="16"/>
        <v>#VALUE!</v>
      </c>
      <c r="AD24" s="27" t="str">
        <f t="shared" si="17"/>
        <v/>
      </c>
    </row>
    <row r="25" spans="1:30" x14ac:dyDescent="0.2">
      <c r="A25" s="39" t="s">
        <v>41</v>
      </c>
      <c r="B25" s="14"/>
      <c r="C25" s="14"/>
      <c r="D25" s="15">
        <f t="shared" si="0"/>
        <v>0</v>
      </c>
      <c r="E25" s="15">
        <f t="shared" si="1"/>
        <v>0</v>
      </c>
      <c r="F25" s="22" t="b">
        <f t="shared" si="18"/>
        <v>1</v>
      </c>
      <c r="G25" s="22" t="b">
        <f t="shared" si="19"/>
        <v>1</v>
      </c>
      <c r="H25" s="23">
        <f t="shared" si="20"/>
        <v>1</v>
      </c>
      <c r="I25" s="23">
        <f t="shared" si="21"/>
        <v>1</v>
      </c>
      <c r="J25" s="13">
        <f t="shared" si="2"/>
        <v>0.01</v>
      </c>
      <c r="K25" s="14"/>
      <c r="L25" s="14"/>
      <c r="M25" s="15">
        <f t="shared" si="3"/>
        <v>0</v>
      </c>
      <c r="N25" s="15">
        <f t="shared" si="4"/>
        <v>0</v>
      </c>
      <c r="O25" s="22" t="b">
        <f t="shared" si="22"/>
        <v>1</v>
      </c>
      <c r="P25" s="22" t="b">
        <f t="shared" si="23"/>
        <v>1</v>
      </c>
      <c r="Q25" s="23">
        <f t="shared" si="5"/>
        <v>1</v>
      </c>
      <c r="R25" s="23">
        <f t="shared" si="6"/>
        <v>1</v>
      </c>
      <c r="S25" s="13">
        <f t="shared" si="7"/>
        <v>0</v>
      </c>
      <c r="T25" s="24" t="e">
        <f t="shared" si="8"/>
        <v>#DIV/0!</v>
      </c>
      <c r="U25" s="24" t="e">
        <f t="shared" si="9"/>
        <v>#DIV/0!</v>
      </c>
      <c r="V25" s="23">
        <f t="shared" si="10"/>
        <v>1</v>
      </c>
      <c r="W25" s="18" t="e">
        <f t="shared" si="12"/>
        <v>#DIV/0!</v>
      </c>
      <c r="X25" s="24" t="str">
        <f t="shared" si="24"/>
        <v/>
      </c>
      <c r="Y25" s="24" t="e">
        <f t="shared" si="11"/>
        <v>#VALUE!</v>
      </c>
      <c r="Z25" s="13">
        <f t="shared" si="13"/>
        <v>0.4975</v>
      </c>
      <c r="AA25" s="18" t="str">
        <f t="shared" si="14"/>
        <v/>
      </c>
      <c r="AB25" s="13">
        <f t="shared" si="15"/>
        <v>0.75634028703119704</v>
      </c>
      <c r="AC25" s="13" t="e">
        <f t="shared" si="16"/>
        <v>#VALUE!</v>
      </c>
      <c r="AD25" s="27" t="str">
        <f t="shared" si="17"/>
        <v/>
      </c>
    </row>
    <row r="26" spans="1:30" x14ac:dyDescent="0.2">
      <c r="A26" s="39" t="s">
        <v>42</v>
      </c>
      <c r="B26" s="14"/>
      <c r="C26" s="14"/>
      <c r="D26" s="15">
        <f t="shared" si="0"/>
        <v>0</v>
      </c>
      <c r="E26" s="15">
        <f t="shared" si="1"/>
        <v>0</v>
      </c>
      <c r="F26" s="22" t="b">
        <f t="shared" si="18"/>
        <v>1</v>
      </c>
      <c r="G26" s="22" t="b">
        <f t="shared" si="19"/>
        <v>1</v>
      </c>
      <c r="H26" s="23">
        <f t="shared" si="20"/>
        <v>1</v>
      </c>
      <c r="I26" s="23">
        <f t="shared" si="21"/>
        <v>1</v>
      </c>
      <c r="J26" s="13">
        <f t="shared" si="2"/>
        <v>0.01</v>
      </c>
      <c r="K26" s="14"/>
      <c r="L26" s="14"/>
      <c r="M26" s="15">
        <f t="shared" si="3"/>
        <v>0</v>
      </c>
      <c r="N26" s="15">
        <f t="shared" si="4"/>
        <v>0</v>
      </c>
      <c r="O26" s="22" t="b">
        <f t="shared" si="22"/>
        <v>1</v>
      </c>
      <c r="P26" s="22" t="b">
        <f t="shared" si="23"/>
        <v>1</v>
      </c>
      <c r="Q26" s="23">
        <f t="shared" si="5"/>
        <v>1</v>
      </c>
      <c r="R26" s="23">
        <f t="shared" si="6"/>
        <v>1</v>
      </c>
      <c r="S26" s="13">
        <f t="shared" si="7"/>
        <v>0</v>
      </c>
      <c r="T26" s="24" t="e">
        <f t="shared" si="8"/>
        <v>#DIV/0!</v>
      </c>
      <c r="U26" s="24" t="e">
        <f t="shared" si="9"/>
        <v>#DIV/0!</v>
      </c>
      <c r="V26" s="23">
        <f t="shared" si="10"/>
        <v>1</v>
      </c>
      <c r="W26" s="18" t="e">
        <f t="shared" si="12"/>
        <v>#DIV/0!</v>
      </c>
      <c r="X26" s="24" t="str">
        <f t="shared" si="24"/>
        <v/>
      </c>
      <c r="Y26" s="24" t="e">
        <f t="shared" si="11"/>
        <v>#VALUE!</v>
      </c>
      <c r="Z26" s="13">
        <f t="shared" si="13"/>
        <v>0.4975</v>
      </c>
      <c r="AA26" s="18" t="str">
        <f t="shared" si="14"/>
        <v/>
      </c>
      <c r="AB26" s="13">
        <f t="shared" si="15"/>
        <v>0.75634028703119704</v>
      </c>
      <c r="AC26" s="13" t="e">
        <f t="shared" si="16"/>
        <v>#VALUE!</v>
      </c>
      <c r="AD26" s="27" t="str">
        <f t="shared" si="17"/>
        <v/>
      </c>
    </row>
    <row r="27" spans="1:30" x14ac:dyDescent="0.2">
      <c r="A27" s="39" t="s">
        <v>43</v>
      </c>
      <c r="B27" s="14"/>
      <c r="C27" s="14"/>
      <c r="D27" s="15">
        <f t="shared" si="0"/>
        <v>0</v>
      </c>
      <c r="E27" s="15">
        <f t="shared" si="1"/>
        <v>0</v>
      </c>
      <c r="F27" s="22" t="b">
        <f t="shared" si="18"/>
        <v>1</v>
      </c>
      <c r="G27" s="22" t="b">
        <f t="shared" si="19"/>
        <v>1</v>
      </c>
      <c r="H27" s="23">
        <f t="shared" si="20"/>
        <v>1</v>
      </c>
      <c r="I27" s="23">
        <f t="shared" si="21"/>
        <v>1</v>
      </c>
      <c r="J27" s="13">
        <f t="shared" si="2"/>
        <v>0.01</v>
      </c>
      <c r="K27" s="14"/>
      <c r="L27" s="14"/>
      <c r="M27" s="15">
        <f t="shared" si="3"/>
        <v>0</v>
      </c>
      <c r="N27" s="15">
        <f t="shared" si="4"/>
        <v>0</v>
      </c>
      <c r="O27" s="22" t="b">
        <f t="shared" si="22"/>
        <v>1</v>
      </c>
      <c r="P27" s="22" t="b">
        <f t="shared" si="23"/>
        <v>1</v>
      </c>
      <c r="Q27" s="23">
        <f t="shared" si="5"/>
        <v>1</v>
      </c>
      <c r="R27" s="23">
        <f t="shared" si="6"/>
        <v>1</v>
      </c>
      <c r="S27" s="13">
        <f t="shared" si="7"/>
        <v>0</v>
      </c>
      <c r="T27" s="24" t="e">
        <f t="shared" si="8"/>
        <v>#DIV/0!</v>
      </c>
      <c r="U27" s="24" t="e">
        <f t="shared" si="9"/>
        <v>#DIV/0!</v>
      </c>
      <c r="V27" s="23">
        <f t="shared" si="10"/>
        <v>1</v>
      </c>
      <c r="W27" s="18" t="e">
        <f t="shared" si="12"/>
        <v>#DIV/0!</v>
      </c>
      <c r="X27" s="24" t="str">
        <f t="shared" si="24"/>
        <v/>
      </c>
      <c r="Y27" s="24" t="e">
        <f t="shared" si="11"/>
        <v>#VALUE!</v>
      </c>
      <c r="Z27" s="13">
        <f t="shared" si="13"/>
        <v>0.4975</v>
      </c>
      <c r="AA27" s="18" t="str">
        <f t="shared" si="14"/>
        <v/>
      </c>
      <c r="AB27" s="13">
        <f t="shared" si="15"/>
        <v>0.75634028703119704</v>
      </c>
      <c r="AC27" s="13" t="e">
        <f t="shared" si="16"/>
        <v>#VALUE!</v>
      </c>
      <c r="AD27" s="27" t="str">
        <f t="shared" si="17"/>
        <v/>
      </c>
    </row>
    <row r="28" spans="1:30" x14ac:dyDescent="0.2">
      <c r="A28" s="39"/>
      <c r="B28" s="14"/>
      <c r="C28" s="14"/>
      <c r="D28" s="15">
        <f t="shared" si="0"/>
        <v>0</v>
      </c>
      <c r="E28" s="15">
        <f t="shared" si="1"/>
        <v>0</v>
      </c>
      <c r="F28" s="22" t="b">
        <f t="shared" si="18"/>
        <v>1</v>
      </c>
      <c r="G28" s="22" t="b">
        <f t="shared" si="19"/>
        <v>1</v>
      </c>
      <c r="H28" s="23">
        <f t="shared" si="20"/>
        <v>1</v>
      </c>
      <c r="I28" s="23">
        <f t="shared" si="21"/>
        <v>1</v>
      </c>
      <c r="J28" s="13">
        <f t="shared" si="2"/>
        <v>0.01</v>
      </c>
      <c r="K28" s="14"/>
      <c r="L28" s="14"/>
      <c r="M28" s="15">
        <f t="shared" si="3"/>
        <v>0</v>
      </c>
      <c r="N28" s="15">
        <f t="shared" si="4"/>
        <v>0</v>
      </c>
      <c r="O28" s="22" t="b">
        <f t="shared" si="22"/>
        <v>1</v>
      </c>
      <c r="P28" s="22" t="b">
        <f t="shared" si="23"/>
        <v>1</v>
      </c>
      <c r="Q28" s="23">
        <f t="shared" si="5"/>
        <v>1</v>
      </c>
      <c r="R28" s="23">
        <f t="shared" si="6"/>
        <v>1</v>
      </c>
      <c r="S28" s="13">
        <f t="shared" si="7"/>
        <v>0</v>
      </c>
      <c r="T28" s="24" t="e">
        <f t="shared" si="8"/>
        <v>#DIV/0!</v>
      </c>
      <c r="U28" s="24" t="e">
        <f t="shared" si="9"/>
        <v>#DIV/0!</v>
      </c>
      <c r="V28" s="23">
        <f t="shared" si="10"/>
        <v>1</v>
      </c>
      <c r="W28" s="18" t="e">
        <f t="shared" si="12"/>
        <v>#DIV/0!</v>
      </c>
      <c r="X28" s="24" t="str">
        <f t="shared" si="24"/>
        <v/>
      </c>
      <c r="Y28" s="24" t="e">
        <f t="shared" si="11"/>
        <v>#VALUE!</v>
      </c>
      <c r="Z28" s="13">
        <f t="shared" si="13"/>
        <v>0.4975</v>
      </c>
      <c r="AA28" s="18" t="str">
        <f t="shared" si="14"/>
        <v/>
      </c>
      <c r="AB28" s="13">
        <f t="shared" si="15"/>
        <v>0.75634028703119704</v>
      </c>
      <c r="AC28" s="13" t="e">
        <f t="shared" si="16"/>
        <v>#VALUE!</v>
      </c>
      <c r="AD28" s="27" t="str">
        <f t="shared" si="17"/>
        <v/>
      </c>
    </row>
    <row r="29" spans="1:30" x14ac:dyDescent="0.2">
      <c r="A29" s="39" t="s">
        <v>45</v>
      </c>
      <c r="B29" s="14"/>
      <c r="C29" s="14"/>
      <c r="D29" s="15">
        <f t="shared" si="0"/>
        <v>0</v>
      </c>
      <c r="E29" s="15">
        <f t="shared" si="1"/>
        <v>0</v>
      </c>
      <c r="F29" s="22" t="b">
        <f t="shared" si="18"/>
        <v>1</v>
      </c>
      <c r="G29" s="22" t="b">
        <f t="shared" si="19"/>
        <v>1</v>
      </c>
      <c r="H29" s="23">
        <f t="shared" si="20"/>
        <v>1</v>
      </c>
      <c r="I29" s="23">
        <f t="shared" si="21"/>
        <v>1</v>
      </c>
      <c r="J29" s="13">
        <f t="shared" si="2"/>
        <v>0.01</v>
      </c>
      <c r="K29" s="14"/>
      <c r="L29" s="14"/>
      <c r="M29" s="15">
        <f t="shared" si="3"/>
        <v>0</v>
      </c>
      <c r="N29" s="15">
        <f t="shared" si="4"/>
        <v>0</v>
      </c>
      <c r="O29" s="22" t="b">
        <f t="shared" si="22"/>
        <v>1</v>
      </c>
      <c r="P29" s="22" t="b">
        <f t="shared" si="23"/>
        <v>1</v>
      </c>
      <c r="Q29" s="23">
        <f t="shared" si="5"/>
        <v>1</v>
      </c>
      <c r="R29" s="23">
        <f t="shared" si="6"/>
        <v>1</v>
      </c>
      <c r="S29" s="13">
        <f t="shared" si="7"/>
        <v>0</v>
      </c>
      <c r="T29" s="24" t="e">
        <f t="shared" si="8"/>
        <v>#DIV/0!</v>
      </c>
      <c r="U29" s="24" t="e">
        <f t="shared" si="9"/>
        <v>#DIV/0!</v>
      </c>
      <c r="V29" s="23">
        <f t="shared" si="10"/>
        <v>1</v>
      </c>
      <c r="W29" s="18" t="e">
        <f t="shared" si="12"/>
        <v>#DIV/0!</v>
      </c>
      <c r="X29" s="24" t="str">
        <f t="shared" si="24"/>
        <v/>
      </c>
      <c r="Y29" s="24" t="e">
        <f t="shared" si="11"/>
        <v>#VALUE!</v>
      </c>
      <c r="Z29" s="13">
        <f t="shared" si="13"/>
        <v>0.4975</v>
      </c>
      <c r="AA29" s="18" t="str">
        <f t="shared" si="14"/>
        <v/>
      </c>
      <c r="AB29" s="13">
        <f t="shared" si="15"/>
        <v>0.75634028703119704</v>
      </c>
      <c r="AC29" s="13" t="e">
        <f t="shared" si="16"/>
        <v>#VALUE!</v>
      </c>
      <c r="AD29" s="27" t="str">
        <f t="shared" si="17"/>
        <v/>
      </c>
    </row>
    <row r="30" spans="1:30" x14ac:dyDescent="0.2">
      <c r="A30" s="39" t="s">
        <v>46</v>
      </c>
      <c r="B30" s="14"/>
      <c r="C30" s="14"/>
      <c r="D30" s="15">
        <f t="shared" si="0"/>
        <v>0</v>
      </c>
      <c r="E30" s="15">
        <f t="shared" si="1"/>
        <v>0</v>
      </c>
      <c r="F30" s="22" t="b">
        <f t="shared" si="18"/>
        <v>1</v>
      </c>
      <c r="G30" s="22" t="b">
        <f t="shared" si="19"/>
        <v>1</v>
      </c>
      <c r="H30" s="23">
        <f t="shared" si="20"/>
        <v>1</v>
      </c>
      <c r="I30" s="23">
        <f t="shared" si="21"/>
        <v>1</v>
      </c>
      <c r="J30" s="13">
        <f t="shared" si="2"/>
        <v>0.01</v>
      </c>
      <c r="K30" s="14"/>
      <c r="L30" s="14"/>
      <c r="M30" s="15">
        <f t="shared" si="3"/>
        <v>0</v>
      </c>
      <c r="N30" s="15">
        <f t="shared" si="4"/>
        <v>0</v>
      </c>
      <c r="O30" s="22" t="b">
        <f t="shared" si="22"/>
        <v>1</v>
      </c>
      <c r="P30" s="22" t="b">
        <f t="shared" si="23"/>
        <v>1</v>
      </c>
      <c r="Q30" s="23">
        <f t="shared" si="5"/>
        <v>1</v>
      </c>
      <c r="R30" s="23">
        <f t="shared" si="6"/>
        <v>1</v>
      </c>
      <c r="S30" s="13">
        <f t="shared" si="7"/>
        <v>0</v>
      </c>
      <c r="T30" s="24" t="e">
        <f t="shared" si="8"/>
        <v>#DIV/0!</v>
      </c>
      <c r="U30" s="24" t="e">
        <f t="shared" si="9"/>
        <v>#DIV/0!</v>
      </c>
      <c r="V30" s="23">
        <f t="shared" si="10"/>
        <v>1</v>
      </c>
      <c r="W30" s="18" t="e">
        <f t="shared" si="12"/>
        <v>#DIV/0!</v>
      </c>
      <c r="X30" s="24" t="str">
        <f t="shared" si="24"/>
        <v/>
      </c>
      <c r="Y30" s="24" t="e">
        <f t="shared" si="11"/>
        <v>#VALUE!</v>
      </c>
      <c r="Z30" s="13">
        <f t="shared" si="13"/>
        <v>0.4975</v>
      </c>
      <c r="AA30" s="18" t="str">
        <f t="shared" si="14"/>
        <v/>
      </c>
      <c r="AB30" s="13">
        <f t="shared" si="15"/>
        <v>0.75634028703119704</v>
      </c>
      <c r="AC30" s="13" t="e">
        <f t="shared" si="16"/>
        <v>#VALUE!</v>
      </c>
      <c r="AD30" s="27" t="str">
        <f t="shared" si="17"/>
        <v/>
      </c>
    </row>
    <row r="31" spans="1:30" x14ac:dyDescent="0.2">
      <c r="A31" s="39" t="s">
        <v>47</v>
      </c>
      <c r="B31" s="14"/>
      <c r="C31" s="14"/>
      <c r="D31" s="15">
        <f t="shared" si="0"/>
        <v>0</v>
      </c>
      <c r="E31" s="15">
        <f t="shared" si="1"/>
        <v>0</v>
      </c>
      <c r="F31" s="22" t="b">
        <f t="shared" si="18"/>
        <v>1</v>
      </c>
      <c r="G31" s="22" t="b">
        <f t="shared" si="19"/>
        <v>1</v>
      </c>
      <c r="H31" s="23">
        <f t="shared" si="20"/>
        <v>1</v>
      </c>
      <c r="I31" s="23">
        <f t="shared" si="21"/>
        <v>1</v>
      </c>
      <c r="J31" s="13">
        <f t="shared" si="2"/>
        <v>0.01</v>
      </c>
      <c r="K31" s="14"/>
      <c r="L31" s="14"/>
      <c r="M31" s="15">
        <f t="shared" si="3"/>
        <v>0</v>
      </c>
      <c r="N31" s="15">
        <f t="shared" si="4"/>
        <v>0</v>
      </c>
      <c r="O31" s="22" t="b">
        <f t="shared" si="22"/>
        <v>1</v>
      </c>
      <c r="P31" s="22" t="b">
        <f t="shared" si="23"/>
        <v>1</v>
      </c>
      <c r="Q31" s="23">
        <f t="shared" si="5"/>
        <v>1</v>
      </c>
      <c r="R31" s="23">
        <f t="shared" si="6"/>
        <v>1</v>
      </c>
      <c r="S31" s="13">
        <f t="shared" si="7"/>
        <v>0</v>
      </c>
      <c r="T31" s="24" t="e">
        <f t="shared" si="8"/>
        <v>#DIV/0!</v>
      </c>
      <c r="U31" s="24" t="e">
        <f t="shared" si="9"/>
        <v>#DIV/0!</v>
      </c>
      <c r="V31" s="23">
        <f t="shared" si="10"/>
        <v>1</v>
      </c>
      <c r="W31" s="18" t="e">
        <f t="shared" si="12"/>
        <v>#DIV/0!</v>
      </c>
      <c r="X31" s="24" t="str">
        <f t="shared" si="24"/>
        <v/>
      </c>
      <c r="Y31" s="24" t="e">
        <f t="shared" si="11"/>
        <v>#VALUE!</v>
      </c>
      <c r="Z31" s="13">
        <f t="shared" si="13"/>
        <v>0.4975</v>
      </c>
      <c r="AA31" s="18" t="str">
        <f t="shared" si="14"/>
        <v/>
      </c>
      <c r="AB31" s="13">
        <f t="shared" si="15"/>
        <v>0.75634028703119704</v>
      </c>
      <c r="AC31" s="13" t="e">
        <f t="shared" si="16"/>
        <v>#VALUE!</v>
      </c>
      <c r="AD31" s="27" t="str">
        <f t="shared" si="17"/>
        <v/>
      </c>
    </row>
    <row r="32" spans="1:30" x14ac:dyDescent="0.2">
      <c r="A32" s="39" t="s">
        <v>48</v>
      </c>
      <c r="B32" s="14"/>
      <c r="C32" s="14"/>
      <c r="D32" s="15">
        <f t="shared" si="0"/>
        <v>0</v>
      </c>
      <c r="E32" s="15">
        <f t="shared" si="1"/>
        <v>0</v>
      </c>
      <c r="F32" s="22" t="b">
        <f t="shared" si="18"/>
        <v>1</v>
      </c>
      <c r="G32" s="22" t="b">
        <f t="shared" si="19"/>
        <v>1</v>
      </c>
      <c r="H32" s="23">
        <f t="shared" si="20"/>
        <v>1</v>
      </c>
      <c r="I32" s="23">
        <f t="shared" si="21"/>
        <v>1</v>
      </c>
      <c r="J32" s="13">
        <f t="shared" si="2"/>
        <v>0.01</v>
      </c>
      <c r="K32" s="14"/>
      <c r="L32" s="14"/>
      <c r="M32" s="15">
        <f t="shared" si="3"/>
        <v>0</v>
      </c>
      <c r="N32" s="15">
        <f t="shared" si="4"/>
        <v>0</v>
      </c>
      <c r="O32" s="22" t="b">
        <f t="shared" si="22"/>
        <v>1</v>
      </c>
      <c r="P32" s="22" t="b">
        <f t="shared" si="23"/>
        <v>1</v>
      </c>
      <c r="Q32" s="23">
        <f t="shared" si="5"/>
        <v>1</v>
      </c>
      <c r="R32" s="23">
        <f t="shared" si="6"/>
        <v>1</v>
      </c>
      <c r="S32" s="13">
        <f t="shared" si="7"/>
        <v>0</v>
      </c>
      <c r="T32" s="24" t="e">
        <f t="shared" si="8"/>
        <v>#DIV/0!</v>
      </c>
      <c r="U32" s="24" t="e">
        <f t="shared" si="9"/>
        <v>#DIV/0!</v>
      </c>
      <c r="V32" s="23">
        <f t="shared" si="10"/>
        <v>1</v>
      </c>
      <c r="W32" s="18" t="e">
        <f t="shared" si="12"/>
        <v>#DIV/0!</v>
      </c>
      <c r="X32" s="24" t="str">
        <f t="shared" si="24"/>
        <v/>
      </c>
      <c r="Y32" s="24" t="e">
        <f t="shared" si="11"/>
        <v>#VALUE!</v>
      </c>
      <c r="Z32" s="13">
        <f t="shared" si="13"/>
        <v>0.4975</v>
      </c>
      <c r="AA32" s="18" t="str">
        <f t="shared" si="14"/>
        <v/>
      </c>
      <c r="AB32" s="13">
        <f t="shared" si="15"/>
        <v>0.75634028703119704</v>
      </c>
      <c r="AC32" s="13" t="e">
        <f t="shared" si="16"/>
        <v>#VALUE!</v>
      </c>
      <c r="AD32" s="27" t="str">
        <f t="shared" si="17"/>
        <v/>
      </c>
    </row>
    <row r="33" spans="1:30" x14ac:dyDescent="0.2">
      <c r="A33" s="39" t="s">
        <v>49</v>
      </c>
      <c r="B33" s="14"/>
      <c r="C33" s="14"/>
      <c r="D33" s="15">
        <f t="shared" si="0"/>
        <v>0</v>
      </c>
      <c r="E33" s="15">
        <f t="shared" si="1"/>
        <v>0</v>
      </c>
      <c r="F33" s="22" t="b">
        <f t="shared" si="18"/>
        <v>1</v>
      </c>
      <c r="G33" s="22" t="b">
        <f t="shared" si="19"/>
        <v>1</v>
      </c>
      <c r="H33" s="23">
        <f t="shared" si="20"/>
        <v>1</v>
      </c>
      <c r="I33" s="23">
        <f t="shared" si="21"/>
        <v>1</v>
      </c>
      <c r="J33" s="13">
        <f t="shared" si="2"/>
        <v>0.01</v>
      </c>
      <c r="K33" s="14"/>
      <c r="L33" s="14"/>
      <c r="M33" s="15">
        <f t="shared" si="3"/>
        <v>0</v>
      </c>
      <c r="N33" s="15">
        <f t="shared" si="4"/>
        <v>0</v>
      </c>
      <c r="O33" s="22" t="b">
        <f t="shared" si="22"/>
        <v>1</v>
      </c>
      <c r="P33" s="22" t="b">
        <f t="shared" si="23"/>
        <v>1</v>
      </c>
      <c r="Q33" s="23">
        <f t="shared" si="5"/>
        <v>1</v>
      </c>
      <c r="R33" s="23">
        <f t="shared" si="6"/>
        <v>1</v>
      </c>
      <c r="S33" s="13">
        <f t="shared" si="7"/>
        <v>0</v>
      </c>
      <c r="T33" s="24" t="e">
        <f t="shared" si="8"/>
        <v>#DIV/0!</v>
      </c>
      <c r="U33" s="24" t="e">
        <f t="shared" si="9"/>
        <v>#DIV/0!</v>
      </c>
      <c r="V33" s="23">
        <f t="shared" si="10"/>
        <v>1</v>
      </c>
      <c r="W33" s="18" t="e">
        <f t="shared" si="12"/>
        <v>#DIV/0!</v>
      </c>
      <c r="X33" s="24" t="str">
        <f t="shared" si="24"/>
        <v/>
      </c>
      <c r="Y33" s="24" t="e">
        <f t="shared" si="11"/>
        <v>#VALUE!</v>
      </c>
      <c r="Z33" s="13">
        <f t="shared" si="13"/>
        <v>0.4975</v>
      </c>
      <c r="AA33" s="18" t="str">
        <f t="shared" si="14"/>
        <v/>
      </c>
      <c r="AB33" s="13">
        <f t="shared" si="15"/>
        <v>0.75634028703119704</v>
      </c>
      <c r="AC33" s="13" t="e">
        <f t="shared" si="16"/>
        <v>#VALUE!</v>
      </c>
      <c r="AD33" s="27" t="str">
        <f t="shared" si="17"/>
        <v/>
      </c>
    </row>
    <row r="34" spans="1:30" x14ac:dyDescent="0.2">
      <c r="A34" s="39" t="s">
        <v>50</v>
      </c>
      <c r="B34" s="14"/>
      <c r="C34" s="14"/>
      <c r="D34" s="15">
        <f t="shared" si="0"/>
        <v>0</v>
      </c>
      <c r="E34" s="15">
        <f t="shared" si="1"/>
        <v>0</v>
      </c>
      <c r="F34" s="22" t="b">
        <f t="shared" si="18"/>
        <v>1</v>
      </c>
      <c r="G34" s="22" t="b">
        <f t="shared" si="19"/>
        <v>1</v>
      </c>
      <c r="H34" s="23">
        <f t="shared" si="20"/>
        <v>1</v>
      </c>
      <c r="I34" s="23">
        <f t="shared" si="21"/>
        <v>1</v>
      </c>
      <c r="J34" s="13">
        <f t="shared" si="2"/>
        <v>0.01</v>
      </c>
      <c r="K34" s="14"/>
      <c r="L34" s="14"/>
      <c r="M34" s="15">
        <f t="shared" si="3"/>
        <v>0</v>
      </c>
      <c r="N34" s="15">
        <f t="shared" si="4"/>
        <v>0</v>
      </c>
      <c r="O34" s="22" t="b">
        <f t="shared" si="22"/>
        <v>1</v>
      </c>
      <c r="P34" s="22" t="b">
        <f t="shared" si="23"/>
        <v>1</v>
      </c>
      <c r="Q34" s="23">
        <f t="shared" si="5"/>
        <v>1</v>
      </c>
      <c r="R34" s="23">
        <f t="shared" si="6"/>
        <v>1</v>
      </c>
      <c r="S34" s="13">
        <f t="shared" si="7"/>
        <v>0</v>
      </c>
      <c r="T34" s="24" t="e">
        <f t="shared" si="8"/>
        <v>#DIV/0!</v>
      </c>
      <c r="U34" s="24" t="e">
        <f t="shared" si="9"/>
        <v>#DIV/0!</v>
      </c>
      <c r="V34" s="23">
        <f t="shared" si="10"/>
        <v>1</v>
      </c>
      <c r="W34" s="18" t="e">
        <f t="shared" si="12"/>
        <v>#DIV/0!</v>
      </c>
      <c r="X34" s="24" t="str">
        <f t="shared" si="24"/>
        <v/>
      </c>
      <c r="Y34" s="24" t="e">
        <f t="shared" si="11"/>
        <v>#VALUE!</v>
      </c>
      <c r="Z34" s="13">
        <f t="shared" si="13"/>
        <v>0.4975</v>
      </c>
      <c r="AA34" s="18" t="str">
        <f t="shared" si="14"/>
        <v/>
      </c>
      <c r="AB34" s="13">
        <f t="shared" si="15"/>
        <v>0.75634028703119704</v>
      </c>
      <c r="AC34" s="13" t="e">
        <f t="shared" si="16"/>
        <v>#VALUE!</v>
      </c>
      <c r="AD34" s="27" t="str">
        <f t="shared" si="17"/>
        <v/>
      </c>
    </row>
    <row r="35" spans="1:30" x14ac:dyDescent="0.2">
      <c r="A35" s="39" t="s">
        <v>51</v>
      </c>
      <c r="B35" s="14"/>
      <c r="C35" s="14"/>
      <c r="D35" s="15">
        <f t="shared" si="0"/>
        <v>0</v>
      </c>
      <c r="E35" s="15">
        <f t="shared" si="1"/>
        <v>0</v>
      </c>
      <c r="F35" s="22" t="b">
        <f t="shared" si="18"/>
        <v>1</v>
      </c>
      <c r="G35" s="22" t="b">
        <f t="shared" si="19"/>
        <v>1</v>
      </c>
      <c r="H35" s="23">
        <f t="shared" si="20"/>
        <v>1</v>
      </c>
      <c r="I35" s="23">
        <f t="shared" si="21"/>
        <v>1</v>
      </c>
      <c r="J35" s="13">
        <f t="shared" si="2"/>
        <v>0.01</v>
      </c>
      <c r="K35" s="14"/>
      <c r="L35" s="14"/>
      <c r="M35" s="15">
        <f t="shared" si="3"/>
        <v>0</v>
      </c>
      <c r="N35" s="15">
        <f t="shared" si="4"/>
        <v>0</v>
      </c>
      <c r="O35" s="22" t="b">
        <f t="shared" si="22"/>
        <v>1</v>
      </c>
      <c r="P35" s="22" t="b">
        <f t="shared" si="23"/>
        <v>1</v>
      </c>
      <c r="Q35" s="23">
        <f t="shared" si="5"/>
        <v>1</v>
      </c>
      <c r="R35" s="23">
        <f t="shared" si="6"/>
        <v>1</v>
      </c>
      <c r="S35" s="13">
        <f t="shared" si="7"/>
        <v>0</v>
      </c>
      <c r="T35" s="24" t="e">
        <f t="shared" si="8"/>
        <v>#DIV/0!</v>
      </c>
      <c r="U35" s="24" t="e">
        <f t="shared" si="9"/>
        <v>#DIV/0!</v>
      </c>
      <c r="V35" s="23">
        <f t="shared" si="10"/>
        <v>1</v>
      </c>
      <c r="W35" s="18" t="e">
        <f t="shared" si="12"/>
        <v>#DIV/0!</v>
      </c>
      <c r="X35" s="24" t="str">
        <f t="shared" si="24"/>
        <v/>
      </c>
      <c r="Y35" s="24" t="e">
        <f t="shared" si="11"/>
        <v>#VALUE!</v>
      </c>
      <c r="Z35" s="13">
        <f t="shared" si="13"/>
        <v>0.4975</v>
      </c>
      <c r="AA35" s="18" t="str">
        <f t="shared" si="14"/>
        <v/>
      </c>
      <c r="AB35" s="13">
        <f t="shared" si="15"/>
        <v>0.75634028703119704</v>
      </c>
      <c r="AC35" s="13" t="e">
        <f t="shared" si="16"/>
        <v>#VALUE!</v>
      </c>
      <c r="AD35" s="27" t="str">
        <f t="shared" si="17"/>
        <v/>
      </c>
    </row>
    <row r="36" spans="1:30" x14ac:dyDescent="0.2">
      <c r="A36" s="39" t="s">
        <v>52</v>
      </c>
      <c r="B36" s="14"/>
      <c r="C36" s="14"/>
      <c r="D36" s="15">
        <f t="shared" si="0"/>
        <v>0</v>
      </c>
      <c r="E36" s="15">
        <f t="shared" si="1"/>
        <v>0</v>
      </c>
      <c r="F36" s="22" t="b">
        <f t="shared" si="18"/>
        <v>1</v>
      </c>
      <c r="G36" s="22" t="b">
        <f t="shared" si="19"/>
        <v>1</v>
      </c>
      <c r="H36" s="23">
        <f t="shared" si="20"/>
        <v>1</v>
      </c>
      <c r="I36" s="23">
        <f t="shared" si="21"/>
        <v>1</v>
      </c>
      <c r="J36" s="13">
        <f t="shared" si="2"/>
        <v>0.01</v>
      </c>
      <c r="K36" s="14"/>
      <c r="L36" s="14"/>
      <c r="M36" s="15">
        <f t="shared" si="3"/>
        <v>0</v>
      </c>
      <c r="N36" s="15">
        <f t="shared" si="4"/>
        <v>0</v>
      </c>
      <c r="O36" s="22" t="b">
        <f t="shared" si="22"/>
        <v>1</v>
      </c>
      <c r="P36" s="22" t="b">
        <f t="shared" si="23"/>
        <v>1</v>
      </c>
      <c r="Q36" s="23">
        <f t="shared" si="5"/>
        <v>1</v>
      </c>
      <c r="R36" s="23">
        <f t="shared" si="6"/>
        <v>1</v>
      </c>
      <c r="S36" s="13">
        <f t="shared" si="7"/>
        <v>0</v>
      </c>
      <c r="T36" s="24" t="e">
        <f t="shared" si="8"/>
        <v>#DIV/0!</v>
      </c>
      <c r="U36" s="24" t="e">
        <f t="shared" si="9"/>
        <v>#DIV/0!</v>
      </c>
      <c r="V36" s="23">
        <f t="shared" si="10"/>
        <v>1</v>
      </c>
      <c r="W36" s="18" t="e">
        <f t="shared" si="12"/>
        <v>#DIV/0!</v>
      </c>
      <c r="X36" s="24" t="str">
        <f t="shared" si="24"/>
        <v/>
      </c>
      <c r="Y36" s="24" t="e">
        <f t="shared" si="11"/>
        <v>#VALUE!</v>
      </c>
      <c r="Z36" s="13">
        <f t="shared" si="13"/>
        <v>0.4975</v>
      </c>
      <c r="AA36" s="18" t="str">
        <f t="shared" si="14"/>
        <v/>
      </c>
      <c r="AB36" s="13">
        <f t="shared" si="15"/>
        <v>0.75634028703119704</v>
      </c>
      <c r="AC36" s="13" t="e">
        <f t="shared" si="16"/>
        <v>#VALUE!</v>
      </c>
      <c r="AD36" s="27" t="str">
        <f t="shared" si="17"/>
        <v/>
      </c>
    </row>
    <row r="38" spans="1:30" hidden="1" x14ac:dyDescent="0.2">
      <c r="A38" s="2" t="s">
        <v>2</v>
      </c>
      <c r="B38" s="16">
        <v>0.6</v>
      </c>
    </row>
    <row r="39" spans="1:30" ht="15" hidden="1" thickBot="1" x14ac:dyDescent="0.25">
      <c r="A39" s="6" t="s">
        <v>3</v>
      </c>
      <c r="B39" s="17">
        <f>1-B38</f>
        <v>0.4</v>
      </c>
    </row>
  </sheetData>
  <sheetProtection sheet="1" objects="1" scenarios="1" selectLockedCells="1"/>
  <mergeCells count="4">
    <mergeCell ref="D3:E3"/>
    <mergeCell ref="M3:N3"/>
    <mergeCell ref="H5:I5"/>
    <mergeCell ref="Q5:R5"/>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selection activeCell="L19" sqref="L19"/>
    </sheetView>
  </sheetViews>
  <sheetFormatPr defaultColWidth="11" defaultRowHeight="14.25" x14ac:dyDescent="0.2"/>
  <cols>
    <col min="1" max="1" width="31.75" style="1" customWidth="1"/>
    <col min="2" max="2" width="11.25" style="1" customWidth="1"/>
    <col min="3" max="3" width="13.5" style="1" customWidth="1"/>
    <col min="4" max="5" width="9.75" style="1" customWidth="1"/>
    <col min="6" max="7" width="15" style="1" hidden="1" customWidth="1"/>
    <col min="8" max="9" width="11.125" style="1" hidden="1" customWidth="1"/>
    <col min="10" max="10" width="15.375" style="1" hidden="1" customWidth="1"/>
    <col min="11" max="11" width="15.25" style="1" customWidth="1"/>
    <col min="12" max="12" width="17.75" style="1" customWidth="1"/>
    <col min="13" max="14" width="12.25" style="1" customWidth="1"/>
    <col min="15" max="16" width="12.75" style="1" hidden="1" customWidth="1"/>
    <col min="17" max="18" width="11.125" style="1" hidden="1" customWidth="1"/>
    <col min="19" max="19" width="21" style="1" hidden="1" customWidth="1"/>
    <col min="20" max="20" width="9" style="1" hidden="1" customWidth="1"/>
    <col min="21" max="21" width="14.75" style="1" hidden="1" customWidth="1"/>
    <col min="22" max="22" width="10.625" style="1" hidden="1" customWidth="1"/>
    <col min="23" max="25" width="9" style="1" hidden="1" customWidth="1"/>
    <col min="26" max="26" width="10.75" style="1" hidden="1" customWidth="1"/>
    <col min="27" max="27" width="9.625" style="1" hidden="1" customWidth="1"/>
    <col min="28" max="28" width="8" style="1" hidden="1" customWidth="1"/>
    <col min="29" max="29" width="11" style="1" hidden="1" customWidth="1"/>
    <col min="30" max="30" width="8.75" style="1" customWidth="1"/>
    <col min="31" max="16384" width="11" style="1"/>
  </cols>
  <sheetData>
    <row r="1" spans="1:30" ht="20.25" x14ac:dyDescent="0.3">
      <c r="A1" s="52" t="s">
        <v>64</v>
      </c>
      <c r="B1" s="46"/>
      <c r="C1" s="46"/>
      <c r="D1" s="46"/>
      <c r="E1" s="46"/>
      <c r="F1" s="46"/>
      <c r="G1" s="46"/>
      <c r="H1" s="48"/>
      <c r="I1" s="48"/>
      <c r="J1" s="46"/>
      <c r="K1" s="46"/>
      <c r="L1" s="46"/>
      <c r="M1" s="46"/>
      <c r="N1" s="46"/>
      <c r="O1" s="46"/>
      <c r="P1" s="46"/>
      <c r="Q1" s="46"/>
      <c r="R1" s="46"/>
      <c r="S1" s="46"/>
      <c r="T1" s="46"/>
      <c r="U1" s="46"/>
      <c r="V1" s="46"/>
      <c r="W1" s="46"/>
      <c r="X1" s="46"/>
      <c r="Y1" s="46"/>
      <c r="Z1" s="46"/>
      <c r="AA1" s="46"/>
      <c r="AB1" s="46"/>
      <c r="AC1" s="46"/>
      <c r="AD1" s="46"/>
    </row>
    <row r="2" spans="1:30" ht="15.75" thickBot="1" x14ac:dyDescent="0.3">
      <c r="A2" s="47" t="s">
        <v>21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x14ac:dyDescent="0.2">
      <c r="A3" s="46"/>
      <c r="B3" s="46"/>
      <c r="C3" s="46"/>
      <c r="D3" s="64" t="s">
        <v>55</v>
      </c>
      <c r="E3" s="65"/>
      <c r="F3" s="3"/>
      <c r="G3" s="3"/>
      <c r="H3" s="3"/>
      <c r="I3" s="3"/>
      <c r="K3" s="49"/>
      <c r="L3" s="50"/>
      <c r="M3" s="64" t="s">
        <v>58</v>
      </c>
      <c r="N3" s="65"/>
      <c r="Q3" s="4"/>
      <c r="R3" s="4"/>
      <c r="W3" s="5"/>
      <c r="X3" s="5"/>
      <c r="Y3" s="5"/>
      <c r="Z3" s="5"/>
      <c r="AD3" s="46"/>
    </row>
    <row r="4" spans="1:30" ht="15" thickBot="1" x14ac:dyDescent="0.25">
      <c r="A4" s="46"/>
      <c r="B4" s="46"/>
      <c r="C4" s="46"/>
      <c r="D4" s="7">
        <v>0</v>
      </c>
      <c r="E4" s="8">
        <v>0.02</v>
      </c>
      <c r="K4" s="46"/>
      <c r="L4" s="51"/>
      <c r="M4" s="7">
        <v>-0.01</v>
      </c>
      <c r="N4" s="8">
        <v>0.01</v>
      </c>
      <c r="Q4" s="5"/>
      <c r="R4" s="5"/>
      <c r="W4" s="5"/>
      <c r="X4" s="5"/>
      <c r="Y4" s="5"/>
      <c r="Z4" s="5"/>
      <c r="AD4" s="46"/>
    </row>
    <row r="5" spans="1:30" ht="28.9" customHeight="1" x14ac:dyDescent="0.2">
      <c r="A5" s="30"/>
      <c r="B5" s="25" t="s">
        <v>53</v>
      </c>
      <c r="C5" s="9" t="s">
        <v>54</v>
      </c>
      <c r="D5" s="10" t="s">
        <v>56</v>
      </c>
      <c r="E5" s="10" t="s">
        <v>57</v>
      </c>
      <c r="F5" s="40" t="s">
        <v>6</v>
      </c>
      <c r="G5" s="40" t="s">
        <v>7</v>
      </c>
      <c r="H5" s="66" t="s">
        <v>8</v>
      </c>
      <c r="I5" s="67"/>
      <c r="J5" s="11" t="s">
        <v>9</v>
      </c>
      <c r="K5" s="10" t="s">
        <v>59</v>
      </c>
      <c r="L5" s="10" t="s">
        <v>60</v>
      </c>
      <c r="M5" s="10" t="s">
        <v>56</v>
      </c>
      <c r="N5" s="10" t="s">
        <v>57</v>
      </c>
      <c r="O5" s="40" t="s">
        <v>6</v>
      </c>
      <c r="P5" s="40" t="s">
        <v>7</v>
      </c>
      <c r="Q5" s="66" t="s">
        <v>10</v>
      </c>
      <c r="R5" s="67"/>
      <c r="S5" s="11" t="s">
        <v>11</v>
      </c>
      <c r="T5" s="11" t="s">
        <v>0</v>
      </c>
      <c r="U5" s="11" t="s">
        <v>12</v>
      </c>
      <c r="V5" s="11" t="s">
        <v>13</v>
      </c>
      <c r="W5" s="12" t="s">
        <v>1</v>
      </c>
      <c r="X5" s="20" t="s">
        <v>17</v>
      </c>
      <c r="Y5" s="20" t="s">
        <v>18</v>
      </c>
      <c r="Z5" s="20" t="s">
        <v>14</v>
      </c>
      <c r="AA5" s="12" t="s">
        <v>5</v>
      </c>
      <c r="AB5" s="20" t="s">
        <v>15</v>
      </c>
      <c r="AC5" s="20" t="s">
        <v>16</v>
      </c>
      <c r="AD5" s="21" t="s">
        <v>4</v>
      </c>
    </row>
    <row r="6" spans="1:30" ht="15" x14ac:dyDescent="0.25">
      <c r="A6" s="31" t="s">
        <v>61</v>
      </c>
      <c r="B6" s="32">
        <v>2.0999999999999999E-3</v>
      </c>
      <c r="C6" s="32">
        <v>7.7000000000000002E-3</v>
      </c>
      <c r="D6" s="32">
        <f t="shared" ref="D6:D36" si="0">B6-C6</f>
        <v>-5.6000000000000008E-3</v>
      </c>
      <c r="E6" s="32">
        <f t="shared" ref="E6:E36" si="1">B6+C6</f>
        <v>9.7999999999999997E-3</v>
      </c>
      <c r="F6" s="33" t="b">
        <f>AND(D6&gt;=$D$4,D6&lt;=$E$4)</f>
        <v>0</v>
      </c>
      <c r="G6" s="33" t="b">
        <f>AND(E6&lt;=$E$4,E6&gt;=$D$4)</f>
        <v>1</v>
      </c>
      <c r="H6" s="34">
        <f>1+(IF(F6=TRUE,0,(SQRT(($D$4-D6)^2)*100)))</f>
        <v>1.56</v>
      </c>
      <c r="I6" s="34">
        <f>1+(IF(G6=TRUE,,(SQRT((E6-$E$4)^2))*100))</f>
        <v>1</v>
      </c>
      <c r="J6" s="35">
        <f t="shared" ref="J6:J36" si="2">(SQRT((0.01-B6)^2))</f>
        <v>7.9000000000000008E-3</v>
      </c>
      <c r="K6" s="32">
        <v>1.06E-2</v>
      </c>
      <c r="L6" s="32">
        <v>3.5000000000000001E-3</v>
      </c>
      <c r="M6" s="32">
        <f t="shared" ref="M6:M36" si="3">K6-L6</f>
        <v>7.1000000000000004E-3</v>
      </c>
      <c r="N6" s="32">
        <f t="shared" ref="N6:N36" si="4">K6+L6</f>
        <v>1.41E-2</v>
      </c>
      <c r="O6" s="33" t="b">
        <f>AND(M6&gt;=$M$4,M6&lt;=$N$4)</f>
        <v>1</v>
      </c>
      <c r="P6" s="33" t="b">
        <f>AND(N6&lt;=$N$4,N6&gt;=$M$4)</f>
        <v>0</v>
      </c>
      <c r="Q6" s="34">
        <f t="shared" ref="Q6:Q36" si="5">1+(IF(O6=TRUE,,(SQRT(($M$4-M6)^2)*100)))</f>
        <v>1</v>
      </c>
      <c r="R6" s="34">
        <f t="shared" ref="R6:R36" si="6">1+(IF(P6=TRUE,0,(SQRT((N6-$N$4)^2)*100)))</f>
        <v>1.41</v>
      </c>
      <c r="S6" s="35">
        <f t="shared" ref="S6:S36" si="7">(SQRT((0-K6)^2))</f>
        <v>1.06E-2</v>
      </c>
      <c r="T6" s="36">
        <f t="shared" ref="T6:T36" si="8">($E$4-$D$4)/(E6-D6)</f>
        <v>1.2987012987012987</v>
      </c>
      <c r="U6" s="36">
        <f t="shared" ref="U6:U36" si="9">($N$4-$M$4)/(N6-M6)</f>
        <v>2.8571428571428577</v>
      </c>
      <c r="V6" s="34">
        <f t="shared" ref="V6:V36" si="10">AVERAGE(H6,I6,Q6,R6)</f>
        <v>1.2424999999999999</v>
      </c>
      <c r="W6" s="37">
        <f>AVERAGE(T6,U6)</f>
        <v>2.0779220779220782</v>
      </c>
      <c r="X6" s="36">
        <f>IF(ISERROR(W6),"",W6/V6)</f>
        <v>1.6723718936998617</v>
      </c>
      <c r="Y6" s="36">
        <f t="shared" ref="Y6:Y36" si="11">X6/$X$6</f>
        <v>1</v>
      </c>
      <c r="Z6" s="35">
        <f>(1-(AVERAGE(J6,S6)))/2</f>
        <v>0.49537500000000001</v>
      </c>
      <c r="AA6" s="37">
        <f>IF(ISERROR(Y6),"",(X6*$B$39)+(Y6*$B$38))</f>
        <v>1.2689487574799447</v>
      </c>
      <c r="AB6" s="35">
        <f>(Z6^$B$39)</f>
        <v>0.7550463876770811</v>
      </c>
      <c r="AC6" s="35">
        <f t="shared" ref="AC6:AC36" si="12">(AA6/$AA$6)^$B$38</f>
        <v>1</v>
      </c>
      <c r="AD6" s="38">
        <f>IF(ISERROR(W6),"",AVERAGE(AB6,AC6))</f>
        <v>0.8775231938385406</v>
      </c>
    </row>
    <row r="7" spans="1:30" x14ac:dyDescent="0.2">
      <c r="A7" s="39" t="s">
        <v>23</v>
      </c>
      <c r="B7" s="14"/>
      <c r="C7" s="14"/>
      <c r="D7" s="15">
        <f>B7-C7</f>
        <v>0</v>
      </c>
      <c r="E7" s="15">
        <f>B7+C7</f>
        <v>0</v>
      </c>
      <c r="F7" s="22" t="b">
        <f>AND(D7&gt;=$D$4,D7&lt;=$E$4)</f>
        <v>1</v>
      </c>
      <c r="G7" s="22" t="b">
        <f>AND(E7&lt;=$E$4,E7&gt;=$D$4)</f>
        <v>1</v>
      </c>
      <c r="H7" s="23">
        <f>1+(IF(F7=TRUE,0,(SQRT(($D$4-D7)^2)*100)))</f>
        <v>1</v>
      </c>
      <c r="I7" s="23">
        <f>1+(IF(G7=TRUE,,(SQRT((E7-$E$4)^2))*100))</f>
        <v>1</v>
      </c>
      <c r="J7" s="13">
        <f t="shared" si="2"/>
        <v>0.01</v>
      </c>
      <c r="K7" s="14"/>
      <c r="L7" s="14"/>
      <c r="M7" s="15">
        <f t="shared" si="3"/>
        <v>0</v>
      </c>
      <c r="N7" s="15">
        <f t="shared" si="4"/>
        <v>0</v>
      </c>
      <c r="O7" s="22" t="b">
        <f>AND(M7&gt;=$M$4,M7&lt;=$N$4)</f>
        <v>1</v>
      </c>
      <c r="P7" s="22" t="b">
        <f>AND(N7&lt;=$N$4,N7&gt;=$M$4)</f>
        <v>1</v>
      </c>
      <c r="Q7" s="23">
        <f t="shared" si="5"/>
        <v>1</v>
      </c>
      <c r="R7" s="23">
        <f t="shared" si="6"/>
        <v>1</v>
      </c>
      <c r="S7" s="13">
        <f t="shared" si="7"/>
        <v>0</v>
      </c>
      <c r="T7" s="24" t="e">
        <f t="shared" si="8"/>
        <v>#DIV/0!</v>
      </c>
      <c r="U7" s="24" t="e">
        <f t="shared" si="9"/>
        <v>#DIV/0!</v>
      </c>
      <c r="V7" s="23">
        <f t="shared" si="10"/>
        <v>1</v>
      </c>
      <c r="W7" s="18" t="e">
        <f t="shared" ref="W7:W36" si="13">AVERAGE(T7,U7)</f>
        <v>#DIV/0!</v>
      </c>
      <c r="X7" s="24" t="str">
        <f>IF(ISERROR(W7),"",W7/V7)</f>
        <v/>
      </c>
      <c r="Y7" s="24" t="e">
        <f t="shared" si="11"/>
        <v>#VALUE!</v>
      </c>
      <c r="Z7" s="13">
        <f t="shared" ref="Z7:Z36" si="14">(1-(AVERAGE(J7,S7)))/2</f>
        <v>0.4975</v>
      </c>
      <c r="AA7" s="18" t="str">
        <f t="shared" ref="AA7:AA36" si="15">IF(ISERROR(Y7),"",(X7*$B$39)+(Y7*$B$38))</f>
        <v/>
      </c>
      <c r="AB7" s="13">
        <f t="shared" ref="AB7:AB36" si="16">(Z7^$B$39)</f>
        <v>0.75634028703119704</v>
      </c>
      <c r="AC7" s="13" t="e">
        <f t="shared" si="12"/>
        <v>#VALUE!</v>
      </c>
      <c r="AD7" s="27" t="str">
        <f t="shared" ref="AD7:AD36" si="17">IF(ISERROR(W7),"",AVERAGE(AB7,AC7))</f>
        <v/>
      </c>
    </row>
    <row r="8" spans="1:30" x14ac:dyDescent="0.2">
      <c r="A8" s="39" t="s">
        <v>24</v>
      </c>
      <c r="B8" s="14"/>
      <c r="C8" s="14"/>
      <c r="D8" s="15">
        <f>B8-C8</f>
        <v>0</v>
      </c>
      <c r="E8" s="15">
        <f>B8+C8</f>
        <v>0</v>
      </c>
      <c r="F8" s="22" t="b">
        <f t="shared" ref="F8:F36" si="18">AND(D8&gt;=$D$4,D8&lt;=$E$4)</f>
        <v>1</v>
      </c>
      <c r="G8" s="22" t="b">
        <f t="shared" ref="G8:G36" si="19">AND(E8&lt;=$E$4,E8&gt;=$D$4)</f>
        <v>1</v>
      </c>
      <c r="H8" s="23">
        <f t="shared" ref="H8:H36" si="20">1+(IF(F8=TRUE,0,(SQRT(($D$4-D8)^2)*100)))</f>
        <v>1</v>
      </c>
      <c r="I8" s="23">
        <f t="shared" ref="I8:I36" si="21">1+(IF(G8=TRUE,,(SQRT((E8-$E$4)^2))*100))</f>
        <v>1</v>
      </c>
      <c r="J8" s="13">
        <f t="shared" si="2"/>
        <v>0.01</v>
      </c>
      <c r="K8" s="14"/>
      <c r="L8" s="14"/>
      <c r="M8" s="15">
        <f t="shared" si="3"/>
        <v>0</v>
      </c>
      <c r="N8" s="15">
        <f t="shared" si="4"/>
        <v>0</v>
      </c>
      <c r="O8" s="22" t="b">
        <f t="shared" ref="O8:O36" si="22">AND(M8&gt;=$M$4,M8&lt;=$N$4)</f>
        <v>1</v>
      </c>
      <c r="P8" s="22" t="b">
        <f t="shared" ref="P8:P36" si="23">AND(N8&lt;=$N$4,N8&gt;=$M$4)</f>
        <v>1</v>
      </c>
      <c r="Q8" s="23">
        <f t="shared" si="5"/>
        <v>1</v>
      </c>
      <c r="R8" s="23">
        <f t="shared" si="6"/>
        <v>1</v>
      </c>
      <c r="S8" s="13">
        <f t="shared" si="7"/>
        <v>0</v>
      </c>
      <c r="T8" s="24" t="e">
        <f t="shared" si="8"/>
        <v>#DIV/0!</v>
      </c>
      <c r="U8" s="24" t="e">
        <f t="shared" si="9"/>
        <v>#DIV/0!</v>
      </c>
      <c r="V8" s="23">
        <f t="shared" si="10"/>
        <v>1</v>
      </c>
      <c r="W8" s="18" t="e">
        <f t="shared" si="13"/>
        <v>#DIV/0!</v>
      </c>
      <c r="X8" s="24" t="str">
        <f>IF(ISERROR(W8),"",W8/V8)</f>
        <v/>
      </c>
      <c r="Y8" s="24" t="e">
        <f t="shared" si="11"/>
        <v>#VALUE!</v>
      </c>
      <c r="Z8" s="13">
        <f>(1-(AVERAGE(J8,S8)))/2</f>
        <v>0.4975</v>
      </c>
      <c r="AA8" s="18" t="str">
        <f>IF(ISERROR(Y8),"",(X8*$B$39)+(Y8*$B$38))</f>
        <v/>
      </c>
      <c r="AB8" s="13">
        <f>(Z8^$B$39)</f>
        <v>0.75634028703119704</v>
      </c>
      <c r="AC8" s="13" t="e">
        <f t="shared" si="12"/>
        <v>#VALUE!</v>
      </c>
      <c r="AD8" s="27" t="str">
        <f>IF(ISERROR(W8),"",AVERAGE(AB8,AC8))</f>
        <v/>
      </c>
    </row>
    <row r="9" spans="1:30" x14ac:dyDescent="0.2">
      <c r="A9" s="39" t="s">
        <v>25</v>
      </c>
      <c r="B9" s="14"/>
      <c r="C9" s="14"/>
      <c r="D9" s="15">
        <f>B9-C9</f>
        <v>0</v>
      </c>
      <c r="E9" s="15">
        <f>B9+C9</f>
        <v>0</v>
      </c>
      <c r="F9" s="22" t="b">
        <f t="shared" si="18"/>
        <v>1</v>
      </c>
      <c r="G9" s="22" t="b">
        <f t="shared" si="19"/>
        <v>1</v>
      </c>
      <c r="H9" s="23">
        <f t="shared" si="20"/>
        <v>1</v>
      </c>
      <c r="I9" s="23">
        <f t="shared" si="21"/>
        <v>1</v>
      </c>
      <c r="J9" s="13">
        <f t="shared" si="2"/>
        <v>0.01</v>
      </c>
      <c r="K9" s="14"/>
      <c r="L9" s="14"/>
      <c r="M9" s="15">
        <f t="shared" si="3"/>
        <v>0</v>
      </c>
      <c r="N9" s="15">
        <f t="shared" si="4"/>
        <v>0</v>
      </c>
      <c r="O9" s="22" t="b">
        <f t="shared" si="22"/>
        <v>1</v>
      </c>
      <c r="P9" s="22" t="b">
        <f t="shared" si="23"/>
        <v>1</v>
      </c>
      <c r="Q9" s="23">
        <f t="shared" si="5"/>
        <v>1</v>
      </c>
      <c r="R9" s="23">
        <f t="shared" si="6"/>
        <v>1</v>
      </c>
      <c r="S9" s="13">
        <f t="shared" si="7"/>
        <v>0</v>
      </c>
      <c r="T9" s="24" t="e">
        <f t="shared" si="8"/>
        <v>#DIV/0!</v>
      </c>
      <c r="U9" s="24" t="e">
        <f t="shared" si="9"/>
        <v>#DIV/0!</v>
      </c>
      <c r="V9" s="23">
        <f t="shared" si="10"/>
        <v>1</v>
      </c>
      <c r="W9" s="18" t="e">
        <f t="shared" si="13"/>
        <v>#DIV/0!</v>
      </c>
      <c r="X9" s="24" t="str">
        <f t="shared" ref="X9:X36" si="24">IF(ISERROR(W9),"",W9/V9)</f>
        <v/>
      </c>
      <c r="Y9" s="24" t="e">
        <f t="shared" si="11"/>
        <v>#VALUE!</v>
      </c>
      <c r="Z9" s="13">
        <f t="shared" si="14"/>
        <v>0.4975</v>
      </c>
      <c r="AA9" s="18" t="str">
        <f t="shared" si="15"/>
        <v/>
      </c>
      <c r="AB9" s="13">
        <f t="shared" si="16"/>
        <v>0.75634028703119704</v>
      </c>
      <c r="AC9" s="13" t="e">
        <f t="shared" si="12"/>
        <v>#VALUE!</v>
      </c>
      <c r="AD9" s="27" t="str">
        <f t="shared" si="17"/>
        <v/>
      </c>
    </row>
    <row r="10" spans="1:30" x14ac:dyDescent="0.2">
      <c r="A10" s="39" t="s">
        <v>26</v>
      </c>
      <c r="B10" s="14"/>
      <c r="C10" s="14"/>
      <c r="D10" s="15">
        <f>B10-C10</f>
        <v>0</v>
      </c>
      <c r="E10" s="15">
        <f>B10+C10</f>
        <v>0</v>
      </c>
      <c r="F10" s="22" t="b">
        <f t="shared" si="18"/>
        <v>1</v>
      </c>
      <c r="G10" s="22" t="b">
        <f t="shared" si="19"/>
        <v>1</v>
      </c>
      <c r="H10" s="23">
        <f t="shared" si="20"/>
        <v>1</v>
      </c>
      <c r="I10" s="23">
        <f t="shared" si="21"/>
        <v>1</v>
      </c>
      <c r="J10" s="13">
        <f t="shared" si="2"/>
        <v>0.01</v>
      </c>
      <c r="K10" s="14"/>
      <c r="L10" s="14"/>
      <c r="M10" s="15">
        <f t="shared" si="3"/>
        <v>0</v>
      </c>
      <c r="N10" s="15">
        <f t="shared" si="4"/>
        <v>0</v>
      </c>
      <c r="O10" s="22" t="b">
        <f t="shared" si="22"/>
        <v>1</v>
      </c>
      <c r="P10" s="22" t="b">
        <f t="shared" si="23"/>
        <v>1</v>
      </c>
      <c r="Q10" s="23">
        <f t="shared" si="5"/>
        <v>1</v>
      </c>
      <c r="R10" s="23">
        <f t="shared" si="6"/>
        <v>1</v>
      </c>
      <c r="S10" s="13">
        <f t="shared" si="7"/>
        <v>0</v>
      </c>
      <c r="T10" s="24" t="e">
        <f t="shared" si="8"/>
        <v>#DIV/0!</v>
      </c>
      <c r="U10" s="24" t="e">
        <f t="shared" si="9"/>
        <v>#DIV/0!</v>
      </c>
      <c r="V10" s="23">
        <f t="shared" si="10"/>
        <v>1</v>
      </c>
      <c r="W10" s="18" t="e">
        <f t="shared" si="13"/>
        <v>#DIV/0!</v>
      </c>
      <c r="X10" s="24" t="str">
        <f t="shared" si="24"/>
        <v/>
      </c>
      <c r="Y10" s="24" t="e">
        <f t="shared" si="11"/>
        <v>#VALUE!</v>
      </c>
      <c r="Z10" s="13">
        <f t="shared" si="14"/>
        <v>0.4975</v>
      </c>
      <c r="AA10" s="18" t="str">
        <f t="shared" si="15"/>
        <v/>
      </c>
      <c r="AB10" s="13">
        <f t="shared" si="16"/>
        <v>0.75634028703119704</v>
      </c>
      <c r="AC10" s="13" t="e">
        <f t="shared" si="12"/>
        <v>#VALUE!</v>
      </c>
      <c r="AD10" s="27" t="str">
        <f t="shared" si="17"/>
        <v/>
      </c>
    </row>
    <row r="11" spans="1:30" x14ac:dyDescent="0.2">
      <c r="A11" s="39" t="s">
        <v>27</v>
      </c>
      <c r="B11" s="14"/>
      <c r="C11" s="14"/>
      <c r="D11" s="15">
        <f>B11-C11</f>
        <v>0</v>
      </c>
      <c r="E11" s="15">
        <f>B11+C11</f>
        <v>0</v>
      </c>
      <c r="F11" s="22" t="b">
        <f t="shared" si="18"/>
        <v>1</v>
      </c>
      <c r="G11" s="22" t="b">
        <f t="shared" si="19"/>
        <v>1</v>
      </c>
      <c r="H11" s="23">
        <f t="shared" si="20"/>
        <v>1</v>
      </c>
      <c r="I11" s="23">
        <f t="shared" si="21"/>
        <v>1</v>
      </c>
      <c r="J11" s="13">
        <f t="shared" si="2"/>
        <v>0.01</v>
      </c>
      <c r="K11" s="14"/>
      <c r="L11" s="14"/>
      <c r="M11" s="15">
        <f t="shared" si="3"/>
        <v>0</v>
      </c>
      <c r="N11" s="15">
        <f t="shared" si="4"/>
        <v>0</v>
      </c>
      <c r="O11" s="22" t="b">
        <f t="shared" si="22"/>
        <v>1</v>
      </c>
      <c r="P11" s="22" t="b">
        <f t="shared" si="23"/>
        <v>1</v>
      </c>
      <c r="Q11" s="23">
        <f t="shared" si="5"/>
        <v>1</v>
      </c>
      <c r="R11" s="23">
        <f t="shared" si="6"/>
        <v>1</v>
      </c>
      <c r="S11" s="13">
        <f t="shared" si="7"/>
        <v>0</v>
      </c>
      <c r="T11" s="24" t="e">
        <f t="shared" si="8"/>
        <v>#DIV/0!</v>
      </c>
      <c r="U11" s="24" t="e">
        <f t="shared" si="9"/>
        <v>#DIV/0!</v>
      </c>
      <c r="V11" s="23">
        <f t="shared" si="10"/>
        <v>1</v>
      </c>
      <c r="W11" s="18" t="e">
        <f t="shared" si="13"/>
        <v>#DIV/0!</v>
      </c>
      <c r="X11" s="24" t="str">
        <f t="shared" si="24"/>
        <v/>
      </c>
      <c r="Y11" s="24" t="e">
        <f t="shared" si="11"/>
        <v>#VALUE!</v>
      </c>
      <c r="Z11" s="13">
        <f t="shared" si="14"/>
        <v>0.4975</v>
      </c>
      <c r="AA11" s="18" t="str">
        <f t="shared" si="15"/>
        <v/>
      </c>
      <c r="AB11" s="13">
        <f>(Z11^$B$39)</f>
        <v>0.75634028703119704</v>
      </c>
      <c r="AC11" s="13" t="e">
        <f t="shared" si="12"/>
        <v>#VALUE!</v>
      </c>
      <c r="AD11" s="27" t="str">
        <f t="shared" si="17"/>
        <v/>
      </c>
    </row>
    <row r="12" spans="1:30" x14ac:dyDescent="0.2">
      <c r="A12" s="39" t="s">
        <v>28</v>
      </c>
      <c r="B12" s="14"/>
      <c r="C12" s="14"/>
      <c r="D12" s="15">
        <f t="shared" si="0"/>
        <v>0</v>
      </c>
      <c r="E12" s="15">
        <f t="shared" si="1"/>
        <v>0</v>
      </c>
      <c r="F12" s="22" t="b">
        <f t="shared" si="18"/>
        <v>1</v>
      </c>
      <c r="G12" s="22" t="b">
        <f t="shared" si="19"/>
        <v>1</v>
      </c>
      <c r="H12" s="23">
        <f t="shared" si="20"/>
        <v>1</v>
      </c>
      <c r="I12" s="23">
        <f t="shared" si="21"/>
        <v>1</v>
      </c>
      <c r="J12" s="13">
        <f t="shared" si="2"/>
        <v>0.01</v>
      </c>
      <c r="K12" s="14"/>
      <c r="L12" s="14"/>
      <c r="M12" s="15">
        <f t="shared" si="3"/>
        <v>0</v>
      </c>
      <c r="N12" s="15">
        <f t="shared" si="4"/>
        <v>0</v>
      </c>
      <c r="O12" s="22" t="b">
        <f t="shared" si="22"/>
        <v>1</v>
      </c>
      <c r="P12" s="22" t="b">
        <f t="shared" si="23"/>
        <v>1</v>
      </c>
      <c r="Q12" s="23">
        <f t="shared" si="5"/>
        <v>1</v>
      </c>
      <c r="R12" s="23">
        <f t="shared" si="6"/>
        <v>1</v>
      </c>
      <c r="S12" s="13">
        <f t="shared" si="7"/>
        <v>0</v>
      </c>
      <c r="T12" s="24" t="e">
        <f t="shared" si="8"/>
        <v>#DIV/0!</v>
      </c>
      <c r="U12" s="24" t="e">
        <f t="shared" si="9"/>
        <v>#DIV/0!</v>
      </c>
      <c r="V12" s="23">
        <f t="shared" si="10"/>
        <v>1</v>
      </c>
      <c r="W12" s="18" t="e">
        <f t="shared" si="13"/>
        <v>#DIV/0!</v>
      </c>
      <c r="X12" s="24" t="str">
        <f t="shared" si="24"/>
        <v/>
      </c>
      <c r="Y12" s="24" t="e">
        <f t="shared" si="11"/>
        <v>#VALUE!</v>
      </c>
      <c r="Z12" s="13">
        <f t="shared" si="14"/>
        <v>0.4975</v>
      </c>
      <c r="AA12" s="18" t="str">
        <f>IF(ISERROR(Y12),"",(X12*$B$39)+(Y12*$B$38))</f>
        <v/>
      </c>
      <c r="AB12" s="13">
        <f>(Z12^$B$39)</f>
        <v>0.75634028703119704</v>
      </c>
      <c r="AC12" s="13" t="e">
        <f t="shared" si="12"/>
        <v>#VALUE!</v>
      </c>
      <c r="AD12" s="27" t="str">
        <f>IF(ISERROR(W12),"",AVERAGE(AB12,AC12))</f>
        <v/>
      </c>
    </row>
    <row r="13" spans="1:30" x14ac:dyDescent="0.2">
      <c r="A13" s="39" t="s">
        <v>29</v>
      </c>
      <c r="B13" s="14"/>
      <c r="C13" s="14"/>
      <c r="D13" s="15">
        <f t="shared" si="0"/>
        <v>0</v>
      </c>
      <c r="E13" s="15">
        <f t="shared" si="1"/>
        <v>0</v>
      </c>
      <c r="F13" s="22" t="b">
        <f t="shared" si="18"/>
        <v>1</v>
      </c>
      <c r="G13" s="22" t="b">
        <f t="shared" si="19"/>
        <v>1</v>
      </c>
      <c r="H13" s="23">
        <f t="shared" si="20"/>
        <v>1</v>
      </c>
      <c r="I13" s="23">
        <f t="shared" si="21"/>
        <v>1</v>
      </c>
      <c r="J13" s="13">
        <f t="shared" si="2"/>
        <v>0.01</v>
      </c>
      <c r="K13" s="14"/>
      <c r="L13" s="14"/>
      <c r="M13" s="15">
        <f t="shared" si="3"/>
        <v>0</v>
      </c>
      <c r="N13" s="15">
        <f t="shared" si="4"/>
        <v>0</v>
      </c>
      <c r="O13" s="22" t="b">
        <f t="shared" si="22"/>
        <v>1</v>
      </c>
      <c r="P13" s="22" t="b">
        <f t="shared" si="23"/>
        <v>1</v>
      </c>
      <c r="Q13" s="23">
        <f t="shared" si="5"/>
        <v>1</v>
      </c>
      <c r="R13" s="23">
        <f t="shared" si="6"/>
        <v>1</v>
      </c>
      <c r="S13" s="13">
        <f t="shared" si="7"/>
        <v>0</v>
      </c>
      <c r="T13" s="24" t="e">
        <f t="shared" si="8"/>
        <v>#DIV/0!</v>
      </c>
      <c r="U13" s="24" t="e">
        <f t="shared" si="9"/>
        <v>#DIV/0!</v>
      </c>
      <c r="V13" s="23">
        <f t="shared" si="10"/>
        <v>1</v>
      </c>
      <c r="W13" s="18" t="e">
        <f>AVERAGE(T13,U13)</f>
        <v>#DIV/0!</v>
      </c>
      <c r="X13" s="24" t="str">
        <f>IF(ISERROR(W13),"",W13/V13)</f>
        <v/>
      </c>
      <c r="Y13" s="26" t="e">
        <f t="shared" si="11"/>
        <v>#VALUE!</v>
      </c>
      <c r="Z13" s="13">
        <f t="shared" si="14"/>
        <v>0.4975</v>
      </c>
      <c r="AA13" s="18" t="str">
        <f t="shared" si="15"/>
        <v/>
      </c>
      <c r="AB13" s="13">
        <f t="shared" si="16"/>
        <v>0.75634028703119704</v>
      </c>
      <c r="AC13" s="13" t="e">
        <f t="shared" si="12"/>
        <v>#VALUE!</v>
      </c>
      <c r="AD13" s="27" t="str">
        <f t="shared" si="17"/>
        <v/>
      </c>
    </row>
    <row r="14" spans="1:30" x14ac:dyDescent="0.2">
      <c r="A14" s="39" t="s">
        <v>30</v>
      </c>
      <c r="B14" s="14"/>
      <c r="C14" s="14"/>
      <c r="D14" s="15">
        <f t="shared" si="0"/>
        <v>0</v>
      </c>
      <c r="E14" s="15">
        <f t="shared" si="1"/>
        <v>0</v>
      </c>
      <c r="F14" s="22" t="b">
        <f t="shared" si="18"/>
        <v>1</v>
      </c>
      <c r="G14" s="22" t="b">
        <f t="shared" si="19"/>
        <v>1</v>
      </c>
      <c r="H14" s="23">
        <f t="shared" si="20"/>
        <v>1</v>
      </c>
      <c r="I14" s="23">
        <f t="shared" si="21"/>
        <v>1</v>
      </c>
      <c r="J14" s="13">
        <f t="shared" si="2"/>
        <v>0.01</v>
      </c>
      <c r="K14" s="14"/>
      <c r="L14" s="14"/>
      <c r="M14" s="15">
        <f t="shared" si="3"/>
        <v>0</v>
      </c>
      <c r="N14" s="15">
        <f t="shared" si="4"/>
        <v>0</v>
      </c>
      <c r="O14" s="22" t="b">
        <f t="shared" si="22"/>
        <v>1</v>
      </c>
      <c r="P14" s="22" t="b">
        <f t="shared" si="23"/>
        <v>1</v>
      </c>
      <c r="Q14" s="23">
        <f t="shared" si="5"/>
        <v>1</v>
      </c>
      <c r="R14" s="23">
        <f t="shared" si="6"/>
        <v>1</v>
      </c>
      <c r="S14" s="13">
        <f t="shared" si="7"/>
        <v>0</v>
      </c>
      <c r="T14" s="24" t="e">
        <f t="shared" si="8"/>
        <v>#DIV/0!</v>
      </c>
      <c r="U14" s="24" t="e">
        <f t="shared" si="9"/>
        <v>#DIV/0!</v>
      </c>
      <c r="V14" s="23">
        <f t="shared" si="10"/>
        <v>1</v>
      </c>
      <c r="W14" s="18" t="e">
        <f t="shared" si="13"/>
        <v>#DIV/0!</v>
      </c>
      <c r="X14" s="24" t="str">
        <f t="shared" si="24"/>
        <v/>
      </c>
      <c r="Y14" s="24" t="e">
        <f t="shared" si="11"/>
        <v>#VALUE!</v>
      </c>
      <c r="Z14" s="13">
        <f t="shared" si="14"/>
        <v>0.4975</v>
      </c>
      <c r="AA14" s="18" t="str">
        <f t="shared" si="15"/>
        <v/>
      </c>
      <c r="AB14" s="13">
        <f t="shared" si="16"/>
        <v>0.75634028703119704</v>
      </c>
      <c r="AC14" s="13" t="e">
        <f t="shared" si="12"/>
        <v>#VALUE!</v>
      </c>
      <c r="AD14" s="27" t="str">
        <f t="shared" si="17"/>
        <v/>
      </c>
    </row>
    <row r="15" spans="1:30" x14ac:dyDescent="0.2">
      <c r="A15" s="39" t="s">
        <v>31</v>
      </c>
      <c r="B15" s="14"/>
      <c r="C15" s="14"/>
      <c r="D15" s="15">
        <f t="shared" si="0"/>
        <v>0</v>
      </c>
      <c r="E15" s="15">
        <f t="shared" si="1"/>
        <v>0</v>
      </c>
      <c r="F15" s="22" t="b">
        <f t="shared" si="18"/>
        <v>1</v>
      </c>
      <c r="G15" s="22" t="b">
        <f t="shared" si="19"/>
        <v>1</v>
      </c>
      <c r="H15" s="23">
        <f t="shared" si="20"/>
        <v>1</v>
      </c>
      <c r="I15" s="23">
        <f t="shared" si="21"/>
        <v>1</v>
      </c>
      <c r="J15" s="13">
        <f t="shared" si="2"/>
        <v>0.01</v>
      </c>
      <c r="K15" s="14"/>
      <c r="L15" s="14"/>
      <c r="M15" s="15">
        <f t="shared" si="3"/>
        <v>0</v>
      </c>
      <c r="N15" s="15">
        <f t="shared" si="4"/>
        <v>0</v>
      </c>
      <c r="O15" s="22" t="b">
        <f t="shared" si="22"/>
        <v>1</v>
      </c>
      <c r="P15" s="22" t="b">
        <f t="shared" si="23"/>
        <v>1</v>
      </c>
      <c r="Q15" s="23">
        <f t="shared" si="5"/>
        <v>1</v>
      </c>
      <c r="R15" s="23">
        <f t="shared" si="6"/>
        <v>1</v>
      </c>
      <c r="S15" s="13">
        <f t="shared" si="7"/>
        <v>0</v>
      </c>
      <c r="T15" s="24" t="e">
        <f t="shared" si="8"/>
        <v>#DIV/0!</v>
      </c>
      <c r="U15" s="24" t="e">
        <f t="shared" si="9"/>
        <v>#DIV/0!</v>
      </c>
      <c r="V15" s="23">
        <f t="shared" si="10"/>
        <v>1</v>
      </c>
      <c r="W15" s="18" t="e">
        <f t="shared" si="13"/>
        <v>#DIV/0!</v>
      </c>
      <c r="X15" s="24" t="str">
        <f t="shared" si="24"/>
        <v/>
      </c>
      <c r="Y15" s="24" t="e">
        <f t="shared" si="11"/>
        <v>#VALUE!</v>
      </c>
      <c r="Z15" s="13">
        <f t="shared" si="14"/>
        <v>0.4975</v>
      </c>
      <c r="AA15" s="18" t="str">
        <f t="shared" si="15"/>
        <v/>
      </c>
      <c r="AB15" s="13">
        <f t="shared" si="16"/>
        <v>0.75634028703119704</v>
      </c>
      <c r="AC15" s="13" t="e">
        <f t="shared" si="12"/>
        <v>#VALUE!</v>
      </c>
      <c r="AD15" s="27" t="str">
        <f t="shared" si="17"/>
        <v/>
      </c>
    </row>
    <row r="16" spans="1:30" x14ac:dyDescent="0.2">
      <c r="A16" s="39" t="s">
        <v>32</v>
      </c>
      <c r="B16" s="14"/>
      <c r="C16" s="14"/>
      <c r="D16" s="15">
        <f t="shared" si="0"/>
        <v>0</v>
      </c>
      <c r="E16" s="15">
        <f t="shared" si="1"/>
        <v>0</v>
      </c>
      <c r="F16" s="22" t="b">
        <f t="shared" si="18"/>
        <v>1</v>
      </c>
      <c r="G16" s="22" t="b">
        <f t="shared" si="19"/>
        <v>1</v>
      </c>
      <c r="H16" s="23">
        <f t="shared" si="20"/>
        <v>1</v>
      </c>
      <c r="I16" s="23">
        <f t="shared" si="21"/>
        <v>1</v>
      </c>
      <c r="J16" s="13">
        <f t="shared" si="2"/>
        <v>0.01</v>
      </c>
      <c r="K16" s="14"/>
      <c r="L16" s="14"/>
      <c r="M16" s="15">
        <f t="shared" si="3"/>
        <v>0</v>
      </c>
      <c r="N16" s="15">
        <f t="shared" si="4"/>
        <v>0</v>
      </c>
      <c r="O16" s="22" t="b">
        <f t="shared" si="22"/>
        <v>1</v>
      </c>
      <c r="P16" s="22" t="b">
        <f t="shared" si="23"/>
        <v>1</v>
      </c>
      <c r="Q16" s="23">
        <f t="shared" si="5"/>
        <v>1</v>
      </c>
      <c r="R16" s="23">
        <f t="shared" si="6"/>
        <v>1</v>
      </c>
      <c r="S16" s="13">
        <f t="shared" si="7"/>
        <v>0</v>
      </c>
      <c r="T16" s="24" t="e">
        <f t="shared" si="8"/>
        <v>#DIV/0!</v>
      </c>
      <c r="U16" s="24" t="e">
        <f t="shared" si="9"/>
        <v>#DIV/0!</v>
      </c>
      <c r="V16" s="23">
        <f t="shared" si="10"/>
        <v>1</v>
      </c>
      <c r="W16" s="18" t="e">
        <f t="shared" si="13"/>
        <v>#DIV/0!</v>
      </c>
      <c r="X16" s="24" t="str">
        <f t="shared" si="24"/>
        <v/>
      </c>
      <c r="Y16" s="24" t="e">
        <f t="shared" si="11"/>
        <v>#VALUE!</v>
      </c>
      <c r="Z16" s="13">
        <f t="shared" si="14"/>
        <v>0.4975</v>
      </c>
      <c r="AA16" s="18" t="str">
        <f t="shared" si="15"/>
        <v/>
      </c>
      <c r="AB16" s="13">
        <f t="shared" si="16"/>
        <v>0.75634028703119704</v>
      </c>
      <c r="AC16" s="13" t="e">
        <f t="shared" si="12"/>
        <v>#VALUE!</v>
      </c>
      <c r="AD16" s="27" t="str">
        <f t="shared" si="17"/>
        <v/>
      </c>
    </row>
    <row r="17" spans="1:30" x14ac:dyDescent="0.2">
      <c r="A17" s="39" t="s">
        <v>33</v>
      </c>
      <c r="B17" s="14"/>
      <c r="C17" s="14"/>
      <c r="D17" s="15">
        <f t="shared" si="0"/>
        <v>0</v>
      </c>
      <c r="E17" s="15">
        <f t="shared" si="1"/>
        <v>0</v>
      </c>
      <c r="F17" s="22" t="b">
        <f t="shared" si="18"/>
        <v>1</v>
      </c>
      <c r="G17" s="22" t="b">
        <f t="shared" si="19"/>
        <v>1</v>
      </c>
      <c r="H17" s="23">
        <f t="shared" si="20"/>
        <v>1</v>
      </c>
      <c r="I17" s="23">
        <f t="shared" si="21"/>
        <v>1</v>
      </c>
      <c r="J17" s="13">
        <f t="shared" si="2"/>
        <v>0.01</v>
      </c>
      <c r="K17" s="14"/>
      <c r="L17" s="14"/>
      <c r="M17" s="15">
        <f t="shared" si="3"/>
        <v>0</v>
      </c>
      <c r="N17" s="15">
        <f t="shared" si="4"/>
        <v>0</v>
      </c>
      <c r="O17" s="22" t="b">
        <f t="shared" si="22"/>
        <v>1</v>
      </c>
      <c r="P17" s="22" t="b">
        <f t="shared" si="23"/>
        <v>1</v>
      </c>
      <c r="Q17" s="23">
        <f t="shared" si="5"/>
        <v>1</v>
      </c>
      <c r="R17" s="23">
        <f t="shared" si="6"/>
        <v>1</v>
      </c>
      <c r="S17" s="13">
        <f t="shared" si="7"/>
        <v>0</v>
      </c>
      <c r="T17" s="24" t="e">
        <f t="shared" si="8"/>
        <v>#DIV/0!</v>
      </c>
      <c r="U17" s="24" t="e">
        <f t="shared" si="9"/>
        <v>#DIV/0!</v>
      </c>
      <c r="V17" s="23">
        <f t="shared" si="10"/>
        <v>1</v>
      </c>
      <c r="W17" s="18" t="e">
        <f t="shared" si="13"/>
        <v>#DIV/0!</v>
      </c>
      <c r="X17" s="24" t="str">
        <f t="shared" si="24"/>
        <v/>
      </c>
      <c r="Y17" s="24" t="e">
        <f t="shared" si="11"/>
        <v>#VALUE!</v>
      </c>
      <c r="Z17" s="13">
        <f t="shared" si="14"/>
        <v>0.4975</v>
      </c>
      <c r="AA17" s="18" t="str">
        <f t="shared" si="15"/>
        <v/>
      </c>
      <c r="AB17" s="13">
        <f t="shared" si="16"/>
        <v>0.75634028703119704</v>
      </c>
      <c r="AC17" s="13" t="e">
        <f t="shared" si="12"/>
        <v>#VALUE!</v>
      </c>
      <c r="AD17" s="27" t="str">
        <f t="shared" si="17"/>
        <v/>
      </c>
    </row>
    <row r="18" spans="1:30" x14ac:dyDescent="0.2">
      <c r="A18" s="39" t="s">
        <v>34</v>
      </c>
      <c r="B18" s="14"/>
      <c r="C18" s="14"/>
      <c r="D18" s="15">
        <f t="shared" si="0"/>
        <v>0</v>
      </c>
      <c r="E18" s="15">
        <f t="shared" si="1"/>
        <v>0</v>
      </c>
      <c r="F18" s="22" t="b">
        <f t="shared" si="18"/>
        <v>1</v>
      </c>
      <c r="G18" s="22" t="b">
        <f t="shared" si="19"/>
        <v>1</v>
      </c>
      <c r="H18" s="23">
        <f t="shared" si="20"/>
        <v>1</v>
      </c>
      <c r="I18" s="23">
        <f t="shared" si="21"/>
        <v>1</v>
      </c>
      <c r="J18" s="13">
        <f t="shared" si="2"/>
        <v>0.01</v>
      </c>
      <c r="K18" s="14"/>
      <c r="L18" s="14"/>
      <c r="M18" s="15">
        <f t="shared" si="3"/>
        <v>0</v>
      </c>
      <c r="N18" s="15">
        <f t="shared" si="4"/>
        <v>0</v>
      </c>
      <c r="O18" s="22" t="b">
        <f t="shared" si="22"/>
        <v>1</v>
      </c>
      <c r="P18" s="22" t="b">
        <f t="shared" si="23"/>
        <v>1</v>
      </c>
      <c r="Q18" s="23">
        <f t="shared" si="5"/>
        <v>1</v>
      </c>
      <c r="R18" s="23">
        <f t="shared" si="6"/>
        <v>1</v>
      </c>
      <c r="S18" s="13">
        <f t="shared" si="7"/>
        <v>0</v>
      </c>
      <c r="T18" s="24" t="e">
        <f t="shared" si="8"/>
        <v>#DIV/0!</v>
      </c>
      <c r="U18" s="24" t="e">
        <f t="shared" si="9"/>
        <v>#DIV/0!</v>
      </c>
      <c r="V18" s="23">
        <f t="shared" si="10"/>
        <v>1</v>
      </c>
      <c r="W18" s="18" t="e">
        <f t="shared" si="13"/>
        <v>#DIV/0!</v>
      </c>
      <c r="X18" s="24" t="str">
        <f t="shared" si="24"/>
        <v/>
      </c>
      <c r="Y18" s="24" t="e">
        <f t="shared" si="11"/>
        <v>#VALUE!</v>
      </c>
      <c r="Z18" s="13">
        <f t="shared" si="14"/>
        <v>0.4975</v>
      </c>
      <c r="AA18" s="18" t="str">
        <f t="shared" si="15"/>
        <v/>
      </c>
      <c r="AB18" s="13">
        <f t="shared" si="16"/>
        <v>0.75634028703119704</v>
      </c>
      <c r="AC18" s="13" t="e">
        <f t="shared" si="12"/>
        <v>#VALUE!</v>
      </c>
      <c r="AD18" s="27" t="str">
        <f t="shared" si="17"/>
        <v/>
      </c>
    </row>
    <row r="19" spans="1:30" x14ac:dyDescent="0.2">
      <c r="A19" s="39" t="s">
        <v>35</v>
      </c>
      <c r="B19" s="14"/>
      <c r="C19" s="14"/>
      <c r="D19" s="15">
        <f t="shared" si="0"/>
        <v>0</v>
      </c>
      <c r="E19" s="15">
        <f t="shared" si="1"/>
        <v>0</v>
      </c>
      <c r="F19" s="22" t="b">
        <f t="shared" si="18"/>
        <v>1</v>
      </c>
      <c r="G19" s="22" t="b">
        <f t="shared" si="19"/>
        <v>1</v>
      </c>
      <c r="H19" s="23">
        <f t="shared" si="20"/>
        <v>1</v>
      </c>
      <c r="I19" s="23">
        <f t="shared" si="21"/>
        <v>1</v>
      </c>
      <c r="J19" s="13">
        <f t="shared" si="2"/>
        <v>0.01</v>
      </c>
      <c r="K19" s="14"/>
      <c r="L19" s="14"/>
      <c r="M19" s="15">
        <f t="shared" si="3"/>
        <v>0</v>
      </c>
      <c r="N19" s="15">
        <f t="shared" si="4"/>
        <v>0</v>
      </c>
      <c r="O19" s="22" t="b">
        <f t="shared" si="22"/>
        <v>1</v>
      </c>
      <c r="P19" s="22" t="b">
        <f t="shared" si="23"/>
        <v>1</v>
      </c>
      <c r="Q19" s="23">
        <f t="shared" si="5"/>
        <v>1</v>
      </c>
      <c r="R19" s="23">
        <f t="shared" si="6"/>
        <v>1</v>
      </c>
      <c r="S19" s="13">
        <f t="shared" si="7"/>
        <v>0</v>
      </c>
      <c r="T19" s="24" t="e">
        <f t="shared" si="8"/>
        <v>#DIV/0!</v>
      </c>
      <c r="U19" s="24" t="e">
        <f t="shared" si="9"/>
        <v>#DIV/0!</v>
      </c>
      <c r="V19" s="23">
        <f t="shared" si="10"/>
        <v>1</v>
      </c>
      <c r="W19" s="18" t="e">
        <f t="shared" si="13"/>
        <v>#DIV/0!</v>
      </c>
      <c r="X19" s="24" t="str">
        <f t="shared" si="24"/>
        <v/>
      </c>
      <c r="Y19" s="24" t="e">
        <f t="shared" si="11"/>
        <v>#VALUE!</v>
      </c>
      <c r="Z19" s="13">
        <f t="shared" si="14"/>
        <v>0.4975</v>
      </c>
      <c r="AA19" s="18" t="str">
        <f t="shared" si="15"/>
        <v/>
      </c>
      <c r="AB19" s="13">
        <f t="shared" si="16"/>
        <v>0.75634028703119704</v>
      </c>
      <c r="AC19" s="13" t="e">
        <f t="shared" si="12"/>
        <v>#VALUE!</v>
      </c>
      <c r="AD19" s="27" t="str">
        <f t="shared" si="17"/>
        <v/>
      </c>
    </row>
    <row r="20" spans="1:30" x14ac:dyDescent="0.2">
      <c r="A20" s="39" t="s">
        <v>36</v>
      </c>
      <c r="B20" s="14"/>
      <c r="C20" s="14"/>
      <c r="D20" s="15">
        <f t="shared" si="0"/>
        <v>0</v>
      </c>
      <c r="E20" s="15">
        <f t="shared" si="1"/>
        <v>0</v>
      </c>
      <c r="F20" s="22" t="b">
        <f t="shared" si="18"/>
        <v>1</v>
      </c>
      <c r="G20" s="22" t="b">
        <f t="shared" si="19"/>
        <v>1</v>
      </c>
      <c r="H20" s="23">
        <f t="shared" si="20"/>
        <v>1</v>
      </c>
      <c r="I20" s="23">
        <f t="shared" si="21"/>
        <v>1</v>
      </c>
      <c r="J20" s="13">
        <f t="shared" si="2"/>
        <v>0.01</v>
      </c>
      <c r="K20" s="14"/>
      <c r="L20" s="14"/>
      <c r="M20" s="15">
        <f t="shared" si="3"/>
        <v>0</v>
      </c>
      <c r="N20" s="15">
        <f t="shared" si="4"/>
        <v>0</v>
      </c>
      <c r="O20" s="22" t="b">
        <f t="shared" si="22"/>
        <v>1</v>
      </c>
      <c r="P20" s="22" t="b">
        <f t="shared" si="23"/>
        <v>1</v>
      </c>
      <c r="Q20" s="23">
        <f t="shared" si="5"/>
        <v>1</v>
      </c>
      <c r="R20" s="23">
        <f t="shared" si="6"/>
        <v>1</v>
      </c>
      <c r="S20" s="13">
        <f t="shared" si="7"/>
        <v>0</v>
      </c>
      <c r="T20" s="24" t="e">
        <f t="shared" si="8"/>
        <v>#DIV/0!</v>
      </c>
      <c r="U20" s="24" t="e">
        <f t="shared" si="9"/>
        <v>#DIV/0!</v>
      </c>
      <c r="V20" s="23">
        <f t="shared" si="10"/>
        <v>1</v>
      </c>
      <c r="W20" s="18" t="e">
        <f t="shared" si="13"/>
        <v>#DIV/0!</v>
      </c>
      <c r="X20" s="24" t="str">
        <f t="shared" si="24"/>
        <v/>
      </c>
      <c r="Y20" s="24" t="e">
        <f t="shared" si="11"/>
        <v>#VALUE!</v>
      </c>
      <c r="Z20" s="13">
        <f t="shared" si="14"/>
        <v>0.4975</v>
      </c>
      <c r="AA20" s="18" t="str">
        <f t="shared" si="15"/>
        <v/>
      </c>
      <c r="AB20" s="13">
        <f t="shared" si="16"/>
        <v>0.75634028703119704</v>
      </c>
      <c r="AC20" s="13" t="e">
        <f t="shared" si="12"/>
        <v>#VALUE!</v>
      </c>
      <c r="AD20" s="27" t="str">
        <f t="shared" si="17"/>
        <v/>
      </c>
    </row>
    <row r="21" spans="1:30" x14ac:dyDescent="0.2">
      <c r="A21" s="39" t="s">
        <v>37</v>
      </c>
      <c r="B21" s="14"/>
      <c r="C21" s="14"/>
      <c r="D21" s="15">
        <f t="shared" si="0"/>
        <v>0</v>
      </c>
      <c r="E21" s="15">
        <f t="shared" si="1"/>
        <v>0</v>
      </c>
      <c r="F21" s="22" t="b">
        <f t="shared" si="18"/>
        <v>1</v>
      </c>
      <c r="G21" s="22" t="b">
        <f t="shared" si="19"/>
        <v>1</v>
      </c>
      <c r="H21" s="23">
        <f t="shared" si="20"/>
        <v>1</v>
      </c>
      <c r="I21" s="23">
        <f t="shared" si="21"/>
        <v>1</v>
      </c>
      <c r="J21" s="13">
        <f t="shared" si="2"/>
        <v>0.01</v>
      </c>
      <c r="K21" s="14"/>
      <c r="L21" s="14"/>
      <c r="M21" s="15">
        <f t="shared" si="3"/>
        <v>0</v>
      </c>
      <c r="N21" s="15">
        <f t="shared" si="4"/>
        <v>0</v>
      </c>
      <c r="O21" s="22" t="b">
        <f t="shared" si="22"/>
        <v>1</v>
      </c>
      <c r="P21" s="22" t="b">
        <f t="shared" si="23"/>
        <v>1</v>
      </c>
      <c r="Q21" s="23">
        <f t="shared" si="5"/>
        <v>1</v>
      </c>
      <c r="R21" s="23">
        <f t="shared" si="6"/>
        <v>1</v>
      </c>
      <c r="S21" s="13">
        <f t="shared" si="7"/>
        <v>0</v>
      </c>
      <c r="T21" s="24" t="e">
        <f t="shared" si="8"/>
        <v>#DIV/0!</v>
      </c>
      <c r="U21" s="24" t="e">
        <f t="shared" si="9"/>
        <v>#DIV/0!</v>
      </c>
      <c r="V21" s="23">
        <f t="shared" si="10"/>
        <v>1</v>
      </c>
      <c r="W21" s="18" t="e">
        <f t="shared" si="13"/>
        <v>#DIV/0!</v>
      </c>
      <c r="X21" s="24" t="str">
        <f t="shared" si="24"/>
        <v/>
      </c>
      <c r="Y21" s="24" t="e">
        <f t="shared" si="11"/>
        <v>#VALUE!</v>
      </c>
      <c r="Z21" s="13">
        <f t="shared" si="14"/>
        <v>0.4975</v>
      </c>
      <c r="AA21" s="18" t="str">
        <f t="shared" si="15"/>
        <v/>
      </c>
      <c r="AB21" s="13">
        <f t="shared" si="16"/>
        <v>0.75634028703119704</v>
      </c>
      <c r="AC21" s="13" t="e">
        <f t="shared" si="12"/>
        <v>#VALUE!</v>
      </c>
      <c r="AD21" s="27" t="str">
        <f t="shared" si="17"/>
        <v/>
      </c>
    </row>
    <row r="22" spans="1:30" x14ac:dyDescent="0.2">
      <c r="A22" s="39" t="s">
        <v>38</v>
      </c>
      <c r="B22" s="14"/>
      <c r="C22" s="14"/>
      <c r="D22" s="15">
        <f t="shared" si="0"/>
        <v>0</v>
      </c>
      <c r="E22" s="15">
        <f t="shared" si="1"/>
        <v>0</v>
      </c>
      <c r="F22" s="22" t="b">
        <f t="shared" si="18"/>
        <v>1</v>
      </c>
      <c r="G22" s="22" t="b">
        <f t="shared" si="19"/>
        <v>1</v>
      </c>
      <c r="H22" s="23">
        <f t="shared" si="20"/>
        <v>1</v>
      </c>
      <c r="I22" s="23">
        <f t="shared" si="21"/>
        <v>1</v>
      </c>
      <c r="J22" s="13">
        <f t="shared" si="2"/>
        <v>0.01</v>
      </c>
      <c r="K22" s="14"/>
      <c r="L22" s="14"/>
      <c r="M22" s="15">
        <f t="shared" si="3"/>
        <v>0</v>
      </c>
      <c r="N22" s="15">
        <f t="shared" si="4"/>
        <v>0</v>
      </c>
      <c r="O22" s="22" t="b">
        <f t="shared" si="22"/>
        <v>1</v>
      </c>
      <c r="P22" s="22" t="b">
        <f t="shared" si="23"/>
        <v>1</v>
      </c>
      <c r="Q22" s="23">
        <f t="shared" si="5"/>
        <v>1</v>
      </c>
      <c r="R22" s="23">
        <f t="shared" si="6"/>
        <v>1</v>
      </c>
      <c r="S22" s="13">
        <f t="shared" si="7"/>
        <v>0</v>
      </c>
      <c r="T22" s="24" t="e">
        <f t="shared" si="8"/>
        <v>#DIV/0!</v>
      </c>
      <c r="U22" s="24" t="e">
        <f t="shared" si="9"/>
        <v>#DIV/0!</v>
      </c>
      <c r="V22" s="23">
        <f t="shared" si="10"/>
        <v>1</v>
      </c>
      <c r="W22" s="18" t="e">
        <f t="shared" si="13"/>
        <v>#DIV/0!</v>
      </c>
      <c r="X22" s="24" t="str">
        <f t="shared" si="24"/>
        <v/>
      </c>
      <c r="Y22" s="24" t="e">
        <f t="shared" si="11"/>
        <v>#VALUE!</v>
      </c>
      <c r="Z22" s="13">
        <f t="shared" si="14"/>
        <v>0.4975</v>
      </c>
      <c r="AA22" s="18" t="str">
        <f t="shared" si="15"/>
        <v/>
      </c>
      <c r="AB22" s="13">
        <f t="shared" si="16"/>
        <v>0.75634028703119704</v>
      </c>
      <c r="AC22" s="13" t="e">
        <f t="shared" si="12"/>
        <v>#VALUE!</v>
      </c>
      <c r="AD22" s="27" t="str">
        <f t="shared" si="17"/>
        <v/>
      </c>
    </row>
    <row r="23" spans="1:30" x14ac:dyDescent="0.2">
      <c r="A23" s="39" t="s">
        <v>39</v>
      </c>
      <c r="B23" s="14"/>
      <c r="C23" s="14"/>
      <c r="D23" s="15">
        <f t="shared" si="0"/>
        <v>0</v>
      </c>
      <c r="E23" s="15">
        <f t="shared" si="1"/>
        <v>0</v>
      </c>
      <c r="F23" s="22" t="b">
        <f t="shared" si="18"/>
        <v>1</v>
      </c>
      <c r="G23" s="22" t="b">
        <f t="shared" si="19"/>
        <v>1</v>
      </c>
      <c r="H23" s="23">
        <f t="shared" si="20"/>
        <v>1</v>
      </c>
      <c r="I23" s="23">
        <f t="shared" si="21"/>
        <v>1</v>
      </c>
      <c r="J23" s="13">
        <f t="shared" si="2"/>
        <v>0.01</v>
      </c>
      <c r="K23" s="14"/>
      <c r="L23" s="14"/>
      <c r="M23" s="15">
        <f t="shared" si="3"/>
        <v>0</v>
      </c>
      <c r="N23" s="15">
        <f t="shared" si="4"/>
        <v>0</v>
      </c>
      <c r="O23" s="22" t="b">
        <f t="shared" si="22"/>
        <v>1</v>
      </c>
      <c r="P23" s="22" t="b">
        <f t="shared" si="23"/>
        <v>1</v>
      </c>
      <c r="Q23" s="23">
        <f t="shared" si="5"/>
        <v>1</v>
      </c>
      <c r="R23" s="23">
        <f t="shared" si="6"/>
        <v>1</v>
      </c>
      <c r="S23" s="13">
        <f t="shared" si="7"/>
        <v>0</v>
      </c>
      <c r="T23" s="24" t="e">
        <f t="shared" si="8"/>
        <v>#DIV/0!</v>
      </c>
      <c r="U23" s="24" t="e">
        <f t="shared" si="9"/>
        <v>#DIV/0!</v>
      </c>
      <c r="V23" s="23">
        <f t="shared" si="10"/>
        <v>1</v>
      </c>
      <c r="W23" s="18" t="e">
        <f t="shared" si="13"/>
        <v>#DIV/0!</v>
      </c>
      <c r="X23" s="24" t="str">
        <f t="shared" si="24"/>
        <v/>
      </c>
      <c r="Y23" s="24" t="e">
        <f t="shared" si="11"/>
        <v>#VALUE!</v>
      </c>
      <c r="Z23" s="13">
        <f t="shared" si="14"/>
        <v>0.4975</v>
      </c>
      <c r="AA23" s="18" t="str">
        <f t="shared" si="15"/>
        <v/>
      </c>
      <c r="AB23" s="13">
        <f t="shared" si="16"/>
        <v>0.75634028703119704</v>
      </c>
      <c r="AC23" s="13" t="e">
        <f t="shared" si="12"/>
        <v>#VALUE!</v>
      </c>
      <c r="AD23" s="27" t="str">
        <f t="shared" si="17"/>
        <v/>
      </c>
    </row>
    <row r="24" spans="1:30" x14ac:dyDescent="0.2">
      <c r="A24" s="39" t="s">
        <v>40</v>
      </c>
      <c r="B24" s="14"/>
      <c r="C24" s="14"/>
      <c r="D24" s="15">
        <f t="shared" si="0"/>
        <v>0</v>
      </c>
      <c r="E24" s="15">
        <f t="shared" si="1"/>
        <v>0</v>
      </c>
      <c r="F24" s="22" t="b">
        <f t="shared" si="18"/>
        <v>1</v>
      </c>
      <c r="G24" s="22" t="b">
        <f t="shared" si="19"/>
        <v>1</v>
      </c>
      <c r="H24" s="23">
        <f t="shared" si="20"/>
        <v>1</v>
      </c>
      <c r="I24" s="23">
        <f t="shared" si="21"/>
        <v>1</v>
      </c>
      <c r="J24" s="13">
        <f t="shared" si="2"/>
        <v>0.01</v>
      </c>
      <c r="K24" s="14"/>
      <c r="L24" s="14"/>
      <c r="M24" s="15">
        <f t="shared" si="3"/>
        <v>0</v>
      </c>
      <c r="N24" s="15">
        <f t="shared" si="4"/>
        <v>0</v>
      </c>
      <c r="O24" s="22" t="b">
        <f t="shared" si="22"/>
        <v>1</v>
      </c>
      <c r="P24" s="22" t="b">
        <f t="shared" si="23"/>
        <v>1</v>
      </c>
      <c r="Q24" s="23">
        <f t="shared" si="5"/>
        <v>1</v>
      </c>
      <c r="R24" s="23">
        <f t="shared" si="6"/>
        <v>1</v>
      </c>
      <c r="S24" s="13">
        <f t="shared" si="7"/>
        <v>0</v>
      </c>
      <c r="T24" s="24" t="e">
        <f t="shared" si="8"/>
        <v>#DIV/0!</v>
      </c>
      <c r="U24" s="24" t="e">
        <f t="shared" si="9"/>
        <v>#DIV/0!</v>
      </c>
      <c r="V24" s="23">
        <f t="shared" si="10"/>
        <v>1</v>
      </c>
      <c r="W24" s="18" t="e">
        <f t="shared" si="13"/>
        <v>#DIV/0!</v>
      </c>
      <c r="X24" s="24" t="str">
        <f t="shared" si="24"/>
        <v/>
      </c>
      <c r="Y24" s="24" t="e">
        <f t="shared" si="11"/>
        <v>#VALUE!</v>
      </c>
      <c r="Z24" s="13">
        <f t="shared" si="14"/>
        <v>0.4975</v>
      </c>
      <c r="AA24" s="18" t="str">
        <f t="shared" si="15"/>
        <v/>
      </c>
      <c r="AB24" s="13">
        <f t="shared" si="16"/>
        <v>0.75634028703119704</v>
      </c>
      <c r="AC24" s="13" t="e">
        <f t="shared" si="12"/>
        <v>#VALUE!</v>
      </c>
      <c r="AD24" s="27" t="str">
        <f t="shared" si="17"/>
        <v/>
      </c>
    </row>
    <row r="25" spans="1:30" x14ac:dyDescent="0.2">
      <c r="A25" s="39" t="s">
        <v>41</v>
      </c>
      <c r="B25" s="14"/>
      <c r="C25" s="14"/>
      <c r="D25" s="15">
        <f t="shared" si="0"/>
        <v>0</v>
      </c>
      <c r="E25" s="15">
        <f t="shared" si="1"/>
        <v>0</v>
      </c>
      <c r="F25" s="22" t="b">
        <f t="shared" si="18"/>
        <v>1</v>
      </c>
      <c r="G25" s="22" t="b">
        <f t="shared" si="19"/>
        <v>1</v>
      </c>
      <c r="H25" s="23">
        <f t="shared" si="20"/>
        <v>1</v>
      </c>
      <c r="I25" s="23">
        <f t="shared" si="21"/>
        <v>1</v>
      </c>
      <c r="J25" s="13">
        <f t="shared" si="2"/>
        <v>0.01</v>
      </c>
      <c r="K25" s="14"/>
      <c r="L25" s="14"/>
      <c r="M25" s="15">
        <f t="shared" si="3"/>
        <v>0</v>
      </c>
      <c r="N25" s="15">
        <f t="shared" si="4"/>
        <v>0</v>
      </c>
      <c r="O25" s="22" t="b">
        <f t="shared" si="22"/>
        <v>1</v>
      </c>
      <c r="P25" s="22" t="b">
        <f t="shared" si="23"/>
        <v>1</v>
      </c>
      <c r="Q25" s="23">
        <f t="shared" si="5"/>
        <v>1</v>
      </c>
      <c r="R25" s="23">
        <f t="shared" si="6"/>
        <v>1</v>
      </c>
      <c r="S25" s="13">
        <f t="shared" si="7"/>
        <v>0</v>
      </c>
      <c r="T25" s="24" t="e">
        <f t="shared" si="8"/>
        <v>#DIV/0!</v>
      </c>
      <c r="U25" s="24" t="e">
        <f t="shared" si="9"/>
        <v>#DIV/0!</v>
      </c>
      <c r="V25" s="23">
        <f t="shared" si="10"/>
        <v>1</v>
      </c>
      <c r="W25" s="18" t="e">
        <f t="shared" si="13"/>
        <v>#DIV/0!</v>
      </c>
      <c r="X25" s="24" t="str">
        <f t="shared" si="24"/>
        <v/>
      </c>
      <c r="Y25" s="24" t="e">
        <f t="shared" si="11"/>
        <v>#VALUE!</v>
      </c>
      <c r="Z25" s="13">
        <f t="shared" si="14"/>
        <v>0.4975</v>
      </c>
      <c r="AA25" s="18" t="str">
        <f t="shared" si="15"/>
        <v/>
      </c>
      <c r="AB25" s="13">
        <f t="shared" si="16"/>
        <v>0.75634028703119704</v>
      </c>
      <c r="AC25" s="13" t="e">
        <f t="shared" si="12"/>
        <v>#VALUE!</v>
      </c>
      <c r="AD25" s="27" t="str">
        <f t="shared" si="17"/>
        <v/>
      </c>
    </row>
    <row r="26" spans="1:30" x14ac:dyDescent="0.2">
      <c r="A26" s="39" t="s">
        <v>42</v>
      </c>
      <c r="B26" s="14"/>
      <c r="C26" s="14"/>
      <c r="D26" s="15">
        <f t="shared" si="0"/>
        <v>0</v>
      </c>
      <c r="E26" s="15">
        <f t="shared" si="1"/>
        <v>0</v>
      </c>
      <c r="F26" s="22" t="b">
        <f t="shared" si="18"/>
        <v>1</v>
      </c>
      <c r="G26" s="22" t="b">
        <f t="shared" si="19"/>
        <v>1</v>
      </c>
      <c r="H26" s="23">
        <f t="shared" si="20"/>
        <v>1</v>
      </c>
      <c r="I26" s="23">
        <f t="shared" si="21"/>
        <v>1</v>
      </c>
      <c r="J26" s="13">
        <f t="shared" si="2"/>
        <v>0.01</v>
      </c>
      <c r="K26" s="14"/>
      <c r="L26" s="14"/>
      <c r="M26" s="15">
        <f t="shared" si="3"/>
        <v>0</v>
      </c>
      <c r="N26" s="15">
        <f t="shared" si="4"/>
        <v>0</v>
      </c>
      <c r="O26" s="22" t="b">
        <f t="shared" si="22"/>
        <v>1</v>
      </c>
      <c r="P26" s="22" t="b">
        <f t="shared" si="23"/>
        <v>1</v>
      </c>
      <c r="Q26" s="23">
        <f t="shared" si="5"/>
        <v>1</v>
      </c>
      <c r="R26" s="23">
        <f t="shared" si="6"/>
        <v>1</v>
      </c>
      <c r="S26" s="13">
        <f t="shared" si="7"/>
        <v>0</v>
      </c>
      <c r="T26" s="24" t="e">
        <f t="shared" si="8"/>
        <v>#DIV/0!</v>
      </c>
      <c r="U26" s="24" t="e">
        <f t="shared" si="9"/>
        <v>#DIV/0!</v>
      </c>
      <c r="V26" s="23">
        <f t="shared" si="10"/>
        <v>1</v>
      </c>
      <c r="W26" s="18" t="e">
        <f t="shared" si="13"/>
        <v>#DIV/0!</v>
      </c>
      <c r="X26" s="24" t="str">
        <f t="shared" si="24"/>
        <v/>
      </c>
      <c r="Y26" s="24" t="e">
        <f t="shared" si="11"/>
        <v>#VALUE!</v>
      </c>
      <c r="Z26" s="13">
        <f t="shared" si="14"/>
        <v>0.4975</v>
      </c>
      <c r="AA26" s="18" t="str">
        <f t="shared" si="15"/>
        <v/>
      </c>
      <c r="AB26" s="13">
        <f t="shared" si="16"/>
        <v>0.75634028703119704</v>
      </c>
      <c r="AC26" s="13" t="e">
        <f t="shared" si="12"/>
        <v>#VALUE!</v>
      </c>
      <c r="AD26" s="27" t="str">
        <f t="shared" si="17"/>
        <v/>
      </c>
    </row>
    <row r="27" spans="1:30" x14ac:dyDescent="0.2">
      <c r="A27" s="39" t="s">
        <v>43</v>
      </c>
      <c r="B27" s="14"/>
      <c r="C27" s="14"/>
      <c r="D27" s="15">
        <f t="shared" si="0"/>
        <v>0</v>
      </c>
      <c r="E27" s="15">
        <f t="shared" si="1"/>
        <v>0</v>
      </c>
      <c r="F27" s="22" t="b">
        <f t="shared" si="18"/>
        <v>1</v>
      </c>
      <c r="G27" s="22" t="b">
        <f t="shared" si="19"/>
        <v>1</v>
      </c>
      <c r="H27" s="23">
        <f t="shared" si="20"/>
        <v>1</v>
      </c>
      <c r="I27" s="23">
        <f t="shared" si="21"/>
        <v>1</v>
      </c>
      <c r="J27" s="13">
        <f t="shared" si="2"/>
        <v>0.01</v>
      </c>
      <c r="K27" s="14"/>
      <c r="L27" s="14"/>
      <c r="M27" s="15">
        <f t="shared" si="3"/>
        <v>0</v>
      </c>
      <c r="N27" s="15">
        <f t="shared" si="4"/>
        <v>0</v>
      </c>
      <c r="O27" s="22" t="b">
        <f t="shared" si="22"/>
        <v>1</v>
      </c>
      <c r="P27" s="22" t="b">
        <f t="shared" si="23"/>
        <v>1</v>
      </c>
      <c r="Q27" s="23">
        <f t="shared" si="5"/>
        <v>1</v>
      </c>
      <c r="R27" s="23">
        <f t="shared" si="6"/>
        <v>1</v>
      </c>
      <c r="S27" s="13">
        <f t="shared" si="7"/>
        <v>0</v>
      </c>
      <c r="T27" s="24" t="e">
        <f t="shared" si="8"/>
        <v>#DIV/0!</v>
      </c>
      <c r="U27" s="24" t="e">
        <f t="shared" si="9"/>
        <v>#DIV/0!</v>
      </c>
      <c r="V27" s="23">
        <f t="shared" si="10"/>
        <v>1</v>
      </c>
      <c r="W27" s="18" t="e">
        <f t="shared" si="13"/>
        <v>#DIV/0!</v>
      </c>
      <c r="X27" s="24" t="str">
        <f t="shared" si="24"/>
        <v/>
      </c>
      <c r="Y27" s="24" t="e">
        <f t="shared" si="11"/>
        <v>#VALUE!</v>
      </c>
      <c r="Z27" s="13">
        <f t="shared" si="14"/>
        <v>0.4975</v>
      </c>
      <c r="AA27" s="18" t="str">
        <f t="shared" si="15"/>
        <v/>
      </c>
      <c r="AB27" s="13">
        <f t="shared" si="16"/>
        <v>0.75634028703119704</v>
      </c>
      <c r="AC27" s="13" t="e">
        <f t="shared" si="12"/>
        <v>#VALUE!</v>
      </c>
      <c r="AD27" s="27" t="str">
        <f t="shared" si="17"/>
        <v/>
      </c>
    </row>
    <row r="28" spans="1:30" x14ac:dyDescent="0.2">
      <c r="A28" s="39" t="s">
        <v>44</v>
      </c>
      <c r="B28" s="14"/>
      <c r="C28" s="14"/>
      <c r="D28" s="15">
        <f t="shared" si="0"/>
        <v>0</v>
      </c>
      <c r="E28" s="15">
        <f t="shared" si="1"/>
        <v>0</v>
      </c>
      <c r="F28" s="22" t="b">
        <f t="shared" si="18"/>
        <v>1</v>
      </c>
      <c r="G28" s="22" t="b">
        <f t="shared" si="19"/>
        <v>1</v>
      </c>
      <c r="H28" s="23">
        <f t="shared" si="20"/>
        <v>1</v>
      </c>
      <c r="I28" s="23">
        <f t="shared" si="21"/>
        <v>1</v>
      </c>
      <c r="J28" s="13">
        <f t="shared" si="2"/>
        <v>0.01</v>
      </c>
      <c r="K28" s="14"/>
      <c r="L28" s="14"/>
      <c r="M28" s="15">
        <f t="shared" si="3"/>
        <v>0</v>
      </c>
      <c r="N28" s="15">
        <f t="shared" si="4"/>
        <v>0</v>
      </c>
      <c r="O28" s="22" t="b">
        <f t="shared" si="22"/>
        <v>1</v>
      </c>
      <c r="P28" s="22" t="b">
        <f t="shared" si="23"/>
        <v>1</v>
      </c>
      <c r="Q28" s="23">
        <f t="shared" si="5"/>
        <v>1</v>
      </c>
      <c r="R28" s="23">
        <f t="shared" si="6"/>
        <v>1</v>
      </c>
      <c r="S28" s="13">
        <f t="shared" si="7"/>
        <v>0</v>
      </c>
      <c r="T28" s="24" t="e">
        <f t="shared" si="8"/>
        <v>#DIV/0!</v>
      </c>
      <c r="U28" s="24" t="e">
        <f t="shared" si="9"/>
        <v>#DIV/0!</v>
      </c>
      <c r="V28" s="23">
        <f t="shared" si="10"/>
        <v>1</v>
      </c>
      <c r="W28" s="18" t="e">
        <f t="shared" si="13"/>
        <v>#DIV/0!</v>
      </c>
      <c r="X28" s="24" t="str">
        <f t="shared" si="24"/>
        <v/>
      </c>
      <c r="Y28" s="24" t="e">
        <f t="shared" si="11"/>
        <v>#VALUE!</v>
      </c>
      <c r="Z28" s="13">
        <f t="shared" si="14"/>
        <v>0.4975</v>
      </c>
      <c r="AA28" s="18" t="str">
        <f t="shared" si="15"/>
        <v/>
      </c>
      <c r="AB28" s="13">
        <f t="shared" si="16"/>
        <v>0.75634028703119704</v>
      </c>
      <c r="AC28" s="13" t="e">
        <f t="shared" si="12"/>
        <v>#VALUE!</v>
      </c>
      <c r="AD28" s="27" t="str">
        <f t="shared" si="17"/>
        <v/>
      </c>
    </row>
    <row r="29" spans="1:30" x14ac:dyDescent="0.2">
      <c r="A29" s="39" t="s">
        <v>45</v>
      </c>
      <c r="B29" s="14"/>
      <c r="C29" s="14"/>
      <c r="D29" s="15">
        <f t="shared" si="0"/>
        <v>0</v>
      </c>
      <c r="E29" s="15">
        <f t="shared" si="1"/>
        <v>0</v>
      </c>
      <c r="F29" s="22" t="b">
        <f t="shared" si="18"/>
        <v>1</v>
      </c>
      <c r="G29" s="22" t="b">
        <f t="shared" si="19"/>
        <v>1</v>
      </c>
      <c r="H29" s="23">
        <f t="shared" si="20"/>
        <v>1</v>
      </c>
      <c r="I29" s="23">
        <f t="shared" si="21"/>
        <v>1</v>
      </c>
      <c r="J29" s="13">
        <f t="shared" si="2"/>
        <v>0.01</v>
      </c>
      <c r="K29" s="14"/>
      <c r="L29" s="14"/>
      <c r="M29" s="15">
        <f t="shared" si="3"/>
        <v>0</v>
      </c>
      <c r="N29" s="15">
        <f t="shared" si="4"/>
        <v>0</v>
      </c>
      <c r="O29" s="22" t="b">
        <f t="shared" si="22"/>
        <v>1</v>
      </c>
      <c r="P29" s="22" t="b">
        <f t="shared" si="23"/>
        <v>1</v>
      </c>
      <c r="Q29" s="23">
        <f t="shared" si="5"/>
        <v>1</v>
      </c>
      <c r="R29" s="23">
        <f t="shared" si="6"/>
        <v>1</v>
      </c>
      <c r="S29" s="13">
        <f t="shared" si="7"/>
        <v>0</v>
      </c>
      <c r="T29" s="24" t="e">
        <f t="shared" si="8"/>
        <v>#DIV/0!</v>
      </c>
      <c r="U29" s="24" t="e">
        <f t="shared" si="9"/>
        <v>#DIV/0!</v>
      </c>
      <c r="V29" s="23">
        <f t="shared" si="10"/>
        <v>1</v>
      </c>
      <c r="W29" s="18" t="e">
        <f t="shared" si="13"/>
        <v>#DIV/0!</v>
      </c>
      <c r="X29" s="24" t="str">
        <f t="shared" si="24"/>
        <v/>
      </c>
      <c r="Y29" s="24" t="e">
        <f t="shared" si="11"/>
        <v>#VALUE!</v>
      </c>
      <c r="Z29" s="13">
        <f t="shared" si="14"/>
        <v>0.4975</v>
      </c>
      <c r="AA29" s="18" t="str">
        <f t="shared" si="15"/>
        <v/>
      </c>
      <c r="AB29" s="13">
        <f t="shared" si="16"/>
        <v>0.75634028703119704</v>
      </c>
      <c r="AC29" s="13" t="e">
        <f t="shared" si="12"/>
        <v>#VALUE!</v>
      </c>
      <c r="AD29" s="27" t="str">
        <f t="shared" si="17"/>
        <v/>
      </c>
    </row>
    <row r="30" spans="1:30" x14ac:dyDescent="0.2">
      <c r="A30" s="39" t="s">
        <v>46</v>
      </c>
      <c r="B30" s="14"/>
      <c r="C30" s="14"/>
      <c r="D30" s="15">
        <f t="shared" si="0"/>
        <v>0</v>
      </c>
      <c r="E30" s="15">
        <f t="shared" si="1"/>
        <v>0</v>
      </c>
      <c r="F30" s="22" t="b">
        <f t="shared" si="18"/>
        <v>1</v>
      </c>
      <c r="G30" s="22" t="b">
        <f t="shared" si="19"/>
        <v>1</v>
      </c>
      <c r="H30" s="23">
        <f t="shared" si="20"/>
        <v>1</v>
      </c>
      <c r="I30" s="23">
        <f t="shared" si="21"/>
        <v>1</v>
      </c>
      <c r="J30" s="13">
        <f t="shared" si="2"/>
        <v>0.01</v>
      </c>
      <c r="K30" s="14"/>
      <c r="L30" s="14"/>
      <c r="M30" s="15">
        <f t="shared" si="3"/>
        <v>0</v>
      </c>
      <c r="N30" s="15">
        <f t="shared" si="4"/>
        <v>0</v>
      </c>
      <c r="O30" s="22" t="b">
        <f t="shared" si="22"/>
        <v>1</v>
      </c>
      <c r="P30" s="22" t="b">
        <f t="shared" si="23"/>
        <v>1</v>
      </c>
      <c r="Q30" s="23">
        <f t="shared" si="5"/>
        <v>1</v>
      </c>
      <c r="R30" s="23">
        <f t="shared" si="6"/>
        <v>1</v>
      </c>
      <c r="S30" s="13">
        <f t="shared" si="7"/>
        <v>0</v>
      </c>
      <c r="T30" s="24" t="e">
        <f t="shared" si="8"/>
        <v>#DIV/0!</v>
      </c>
      <c r="U30" s="24" t="e">
        <f t="shared" si="9"/>
        <v>#DIV/0!</v>
      </c>
      <c r="V30" s="23">
        <f t="shared" si="10"/>
        <v>1</v>
      </c>
      <c r="W30" s="18" t="e">
        <f t="shared" si="13"/>
        <v>#DIV/0!</v>
      </c>
      <c r="X30" s="24" t="str">
        <f t="shared" si="24"/>
        <v/>
      </c>
      <c r="Y30" s="24" t="e">
        <f t="shared" si="11"/>
        <v>#VALUE!</v>
      </c>
      <c r="Z30" s="13">
        <f t="shared" si="14"/>
        <v>0.4975</v>
      </c>
      <c r="AA30" s="18" t="str">
        <f t="shared" si="15"/>
        <v/>
      </c>
      <c r="AB30" s="13">
        <f t="shared" si="16"/>
        <v>0.75634028703119704</v>
      </c>
      <c r="AC30" s="13" t="e">
        <f t="shared" si="12"/>
        <v>#VALUE!</v>
      </c>
      <c r="AD30" s="27" t="str">
        <f t="shared" si="17"/>
        <v/>
      </c>
    </row>
    <row r="31" spans="1:30" x14ac:dyDescent="0.2">
      <c r="A31" s="39" t="s">
        <v>47</v>
      </c>
      <c r="B31" s="14"/>
      <c r="C31" s="14"/>
      <c r="D31" s="15">
        <f t="shared" si="0"/>
        <v>0</v>
      </c>
      <c r="E31" s="15">
        <f t="shared" si="1"/>
        <v>0</v>
      </c>
      <c r="F31" s="22" t="b">
        <f t="shared" si="18"/>
        <v>1</v>
      </c>
      <c r="G31" s="22" t="b">
        <f t="shared" si="19"/>
        <v>1</v>
      </c>
      <c r="H31" s="23">
        <f t="shared" si="20"/>
        <v>1</v>
      </c>
      <c r="I31" s="23">
        <f t="shared" si="21"/>
        <v>1</v>
      </c>
      <c r="J31" s="13">
        <f t="shared" si="2"/>
        <v>0.01</v>
      </c>
      <c r="K31" s="14"/>
      <c r="L31" s="14"/>
      <c r="M31" s="15">
        <f t="shared" si="3"/>
        <v>0</v>
      </c>
      <c r="N31" s="15">
        <f t="shared" si="4"/>
        <v>0</v>
      </c>
      <c r="O31" s="22" t="b">
        <f t="shared" si="22"/>
        <v>1</v>
      </c>
      <c r="P31" s="22" t="b">
        <f t="shared" si="23"/>
        <v>1</v>
      </c>
      <c r="Q31" s="23">
        <f t="shared" si="5"/>
        <v>1</v>
      </c>
      <c r="R31" s="23">
        <f t="shared" si="6"/>
        <v>1</v>
      </c>
      <c r="S31" s="13">
        <f t="shared" si="7"/>
        <v>0</v>
      </c>
      <c r="T31" s="24" t="e">
        <f t="shared" si="8"/>
        <v>#DIV/0!</v>
      </c>
      <c r="U31" s="24" t="e">
        <f t="shared" si="9"/>
        <v>#DIV/0!</v>
      </c>
      <c r="V31" s="23">
        <f t="shared" si="10"/>
        <v>1</v>
      </c>
      <c r="W31" s="18" t="e">
        <f t="shared" si="13"/>
        <v>#DIV/0!</v>
      </c>
      <c r="X31" s="24" t="str">
        <f t="shared" si="24"/>
        <v/>
      </c>
      <c r="Y31" s="24" t="e">
        <f t="shared" si="11"/>
        <v>#VALUE!</v>
      </c>
      <c r="Z31" s="13">
        <f t="shared" si="14"/>
        <v>0.4975</v>
      </c>
      <c r="AA31" s="18" t="str">
        <f t="shared" si="15"/>
        <v/>
      </c>
      <c r="AB31" s="13">
        <f t="shared" si="16"/>
        <v>0.75634028703119704</v>
      </c>
      <c r="AC31" s="13" t="e">
        <f t="shared" si="12"/>
        <v>#VALUE!</v>
      </c>
      <c r="AD31" s="27" t="str">
        <f t="shared" si="17"/>
        <v/>
      </c>
    </row>
    <row r="32" spans="1:30" x14ac:dyDescent="0.2">
      <c r="A32" s="39" t="s">
        <v>48</v>
      </c>
      <c r="B32" s="14"/>
      <c r="C32" s="14"/>
      <c r="D32" s="15">
        <f t="shared" si="0"/>
        <v>0</v>
      </c>
      <c r="E32" s="15">
        <f t="shared" si="1"/>
        <v>0</v>
      </c>
      <c r="F32" s="22" t="b">
        <f t="shared" si="18"/>
        <v>1</v>
      </c>
      <c r="G32" s="22" t="b">
        <f t="shared" si="19"/>
        <v>1</v>
      </c>
      <c r="H32" s="23">
        <f t="shared" si="20"/>
        <v>1</v>
      </c>
      <c r="I32" s="23">
        <f t="shared" si="21"/>
        <v>1</v>
      </c>
      <c r="J32" s="13">
        <f t="shared" si="2"/>
        <v>0.01</v>
      </c>
      <c r="K32" s="14"/>
      <c r="L32" s="14"/>
      <c r="M32" s="15">
        <f t="shared" si="3"/>
        <v>0</v>
      </c>
      <c r="N32" s="15">
        <f t="shared" si="4"/>
        <v>0</v>
      </c>
      <c r="O32" s="22" t="b">
        <f t="shared" si="22"/>
        <v>1</v>
      </c>
      <c r="P32" s="22" t="b">
        <f t="shared" si="23"/>
        <v>1</v>
      </c>
      <c r="Q32" s="23">
        <f t="shared" si="5"/>
        <v>1</v>
      </c>
      <c r="R32" s="23">
        <f t="shared" si="6"/>
        <v>1</v>
      </c>
      <c r="S32" s="13">
        <f t="shared" si="7"/>
        <v>0</v>
      </c>
      <c r="T32" s="24" t="e">
        <f t="shared" si="8"/>
        <v>#DIV/0!</v>
      </c>
      <c r="U32" s="24" t="e">
        <f t="shared" si="9"/>
        <v>#DIV/0!</v>
      </c>
      <c r="V32" s="23">
        <f t="shared" si="10"/>
        <v>1</v>
      </c>
      <c r="W32" s="18" t="e">
        <f t="shared" si="13"/>
        <v>#DIV/0!</v>
      </c>
      <c r="X32" s="24" t="str">
        <f t="shared" si="24"/>
        <v/>
      </c>
      <c r="Y32" s="24" t="e">
        <f t="shared" si="11"/>
        <v>#VALUE!</v>
      </c>
      <c r="Z32" s="13">
        <f t="shared" si="14"/>
        <v>0.4975</v>
      </c>
      <c r="AA32" s="18" t="str">
        <f t="shared" si="15"/>
        <v/>
      </c>
      <c r="AB32" s="13">
        <f t="shared" si="16"/>
        <v>0.75634028703119704</v>
      </c>
      <c r="AC32" s="13" t="e">
        <f t="shared" si="12"/>
        <v>#VALUE!</v>
      </c>
      <c r="AD32" s="27" t="str">
        <f t="shared" si="17"/>
        <v/>
      </c>
    </row>
    <row r="33" spans="1:30" x14ac:dyDescent="0.2">
      <c r="A33" s="39" t="s">
        <v>49</v>
      </c>
      <c r="B33" s="14"/>
      <c r="C33" s="14"/>
      <c r="D33" s="15">
        <f t="shared" si="0"/>
        <v>0</v>
      </c>
      <c r="E33" s="15">
        <f t="shared" si="1"/>
        <v>0</v>
      </c>
      <c r="F33" s="22" t="b">
        <f t="shared" si="18"/>
        <v>1</v>
      </c>
      <c r="G33" s="22" t="b">
        <f t="shared" si="19"/>
        <v>1</v>
      </c>
      <c r="H33" s="23">
        <f t="shared" si="20"/>
        <v>1</v>
      </c>
      <c r="I33" s="23">
        <f t="shared" si="21"/>
        <v>1</v>
      </c>
      <c r="J33" s="13">
        <f t="shared" si="2"/>
        <v>0.01</v>
      </c>
      <c r="K33" s="14"/>
      <c r="L33" s="14"/>
      <c r="M33" s="15">
        <f t="shared" si="3"/>
        <v>0</v>
      </c>
      <c r="N33" s="15">
        <f t="shared" si="4"/>
        <v>0</v>
      </c>
      <c r="O33" s="22" t="b">
        <f t="shared" si="22"/>
        <v>1</v>
      </c>
      <c r="P33" s="22" t="b">
        <f t="shared" si="23"/>
        <v>1</v>
      </c>
      <c r="Q33" s="23">
        <f t="shared" si="5"/>
        <v>1</v>
      </c>
      <c r="R33" s="23">
        <f t="shared" si="6"/>
        <v>1</v>
      </c>
      <c r="S33" s="13">
        <f t="shared" si="7"/>
        <v>0</v>
      </c>
      <c r="T33" s="24" t="e">
        <f t="shared" si="8"/>
        <v>#DIV/0!</v>
      </c>
      <c r="U33" s="24" t="e">
        <f t="shared" si="9"/>
        <v>#DIV/0!</v>
      </c>
      <c r="V33" s="23">
        <f t="shared" si="10"/>
        <v>1</v>
      </c>
      <c r="W33" s="18" t="e">
        <f t="shared" si="13"/>
        <v>#DIV/0!</v>
      </c>
      <c r="X33" s="24" t="str">
        <f t="shared" si="24"/>
        <v/>
      </c>
      <c r="Y33" s="24" t="e">
        <f t="shared" si="11"/>
        <v>#VALUE!</v>
      </c>
      <c r="Z33" s="13">
        <f t="shared" si="14"/>
        <v>0.4975</v>
      </c>
      <c r="AA33" s="18" t="str">
        <f t="shared" si="15"/>
        <v/>
      </c>
      <c r="AB33" s="13">
        <f t="shared" si="16"/>
        <v>0.75634028703119704</v>
      </c>
      <c r="AC33" s="13" t="e">
        <f t="shared" si="12"/>
        <v>#VALUE!</v>
      </c>
      <c r="AD33" s="27" t="str">
        <f t="shared" si="17"/>
        <v/>
      </c>
    </row>
    <row r="34" spans="1:30" x14ac:dyDescent="0.2">
      <c r="A34" s="39" t="s">
        <v>50</v>
      </c>
      <c r="B34" s="14"/>
      <c r="C34" s="14"/>
      <c r="D34" s="15">
        <f t="shared" si="0"/>
        <v>0</v>
      </c>
      <c r="E34" s="15">
        <f t="shared" si="1"/>
        <v>0</v>
      </c>
      <c r="F34" s="22" t="b">
        <f t="shared" si="18"/>
        <v>1</v>
      </c>
      <c r="G34" s="22" t="b">
        <f t="shared" si="19"/>
        <v>1</v>
      </c>
      <c r="H34" s="23">
        <f t="shared" si="20"/>
        <v>1</v>
      </c>
      <c r="I34" s="23">
        <f t="shared" si="21"/>
        <v>1</v>
      </c>
      <c r="J34" s="13">
        <f t="shared" si="2"/>
        <v>0.01</v>
      </c>
      <c r="K34" s="14"/>
      <c r="L34" s="14"/>
      <c r="M34" s="15">
        <f t="shared" si="3"/>
        <v>0</v>
      </c>
      <c r="N34" s="15">
        <f t="shared" si="4"/>
        <v>0</v>
      </c>
      <c r="O34" s="22" t="b">
        <f t="shared" si="22"/>
        <v>1</v>
      </c>
      <c r="P34" s="22" t="b">
        <f t="shared" si="23"/>
        <v>1</v>
      </c>
      <c r="Q34" s="23">
        <f t="shared" si="5"/>
        <v>1</v>
      </c>
      <c r="R34" s="23">
        <f t="shared" si="6"/>
        <v>1</v>
      </c>
      <c r="S34" s="13">
        <f t="shared" si="7"/>
        <v>0</v>
      </c>
      <c r="T34" s="24" t="e">
        <f t="shared" si="8"/>
        <v>#DIV/0!</v>
      </c>
      <c r="U34" s="24" t="e">
        <f t="shared" si="9"/>
        <v>#DIV/0!</v>
      </c>
      <c r="V34" s="23">
        <f t="shared" si="10"/>
        <v>1</v>
      </c>
      <c r="W34" s="18" t="e">
        <f t="shared" si="13"/>
        <v>#DIV/0!</v>
      </c>
      <c r="X34" s="24" t="str">
        <f t="shared" si="24"/>
        <v/>
      </c>
      <c r="Y34" s="24" t="e">
        <f t="shared" si="11"/>
        <v>#VALUE!</v>
      </c>
      <c r="Z34" s="13">
        <f t="shared" si="14"/>
        <v>0.4975</v>
      </c>
      <c r="AA34" s="18" t="str">
        <f t="shared" si="15"/>
        <v/>
      </c>
      <c r="AB34" s="13">
        <f t="shared" si="16"/>
        <v>0.75634028703119704</v>
      </c>
      <c r="AC34" s="13" t="e">
        <f t="shared" si="12"/>
        <v>#VALUE!</v>
      </c>
      <c r="AD34" s="27" t="str">
        <f t="shared" si="17"/>
        <v/>
      </c>
    </row>
    <row r="35" spans="1:30" x14ac:dyDescent="0.2">
      <c r="A35" s="39" t="s">
        <v>51</v>
      </c>
      <c r="B35" s="14"/>
      <c r="C35" s="14"/>
      <c r="D35" s="15">
        <f t="shared" si="0"/>
        <v>0</v>
      </c>
      <c r="E35" s="15">
        <f t="shared" si="1"/>
        <v>0</v>
      </c>
      <c r="F35" s="22" t="b">
        <f t="shared" si="18"/>
        <v>1</v>
      </c>
      <c r="G35" s="22" t="b">
        <f t="shared" si="19"/>
        <v>1</v>
      </c>
      <c r="H35" s="23">
        <f t="shared" si="20"/>
        <v>1</v>
      </c>
      <c r="I35" s="23">
        <f t="shared" si="21"/>
        <v>1</v>
      </c>
      <c r="J35" s="13">
        <f t="shared" si="2"/>
        <v>0.01</v>
      </c>
      <c r="K35" s="14"/>
      <c r="L35" s="14"/>
      <c r="M35" s="15">
        <f t="shared" si="3"/>
        <v>0</v>
      </c>
      <c r="N35" s="15">
        <f t="shared" si="4"/>
        <v>0</v>
      </c>
      <c r="O35" s="22" t="b">
        <f t="shared" si="22"/>
        <v>1</v>
      </c>
      <c r="P35" s="22" t="b">
        <f t="shared" si="23"/>
        <v>1</v>
      </c>
      <c r="Q35" s="23">
        <f t="shared" si="5"/>
        <v>1</v>
      </c>
      <c r="R35" s="23">
        <f t="shared" si="6"/>
        <v>1</v>
      </c>
      <c r="S35" s="13">
        <f t="shared" si="7"/>
        <v>0</v>
      </c>
      <c r="T35" s="24" t="e">
        <f t="shared" si="8"/>
        <v>#DIV/0!</v>
      </c>
      <c r="U35" s="24" t="e">
        <f t="shared" si="9"/>
        <v>#DIV/0!</v>
      </c>
      <c r="V35" s="23">
        <f t="shared" si="10"/>
        <v>1</v>
      </c>
      <c r="W35" s="18" t="e">
        <f t="shared" si="13"/>
        <v>#DIV/0!</v>
      </c>
      <c r="X35" s="24" t="str">
        <f t="shared" si="24"/>
        <v/>
      </c>
      <c r="Y35" s="24" t="e">
        <f t="shared" si="11"/>
        <v>#VALUE!</v>
      </c>
      <c r="Z35" s="13">
        <f t="shared" si="14"/>
        <v>0.4975</v>
      </c>
      <c r="AA35" s="18" t="str">
        <f t="shared" si="15"/>
        <v/>
      </c>
      <c r="AB35" s="13">
        <f t="shared" si="16"/>
        <v>0.75634028703119704</v>
      </c>
      <c r="AC35" s="13" t="e">
        <f t="shared" si="12"/>
        <v>#VALUE!</v>
      </c>
      <c r="AD35" s="27" t="str">
        <f t="shared" si="17"/>
        <v/>
      </c>
    </row>
    <row r="36" spans="1:30" x14ac:dyDescent="0.2">
      <c r="A36" s="39" t="s">
        <v>52</v>
      </c>
      <c r="B36" s="14"/>
      <c r="C36" s="14"/>
      <c r="D36" s="15">
        <f t="shared" si="0"/>
        <v>0</v>
      </c>
      <c r="E36" s="15">
        <f t="shared" si="1"/>
        <v>0</v>
      </c>
      <c r="F36" s="22" t="b">
        <f t="shared" si="18"/>
        <v>1</v>
      </c>
      <c r="G36" s="22" t="b">
        <f t="shared" si="19"/>
        <v>1</v>
      </c>
      <c r="H36" s="23">
        <f t="shared" si="20"/>
        <v>1</v>
      </c>
      <c r="I36" s="23">
        <f t="shared" si="21"/>
        <v>1</v>
      </c>
      <c r="J36" s="13">
        <f t="shared" si="2"/>
        <v>0.01</v>
      </c>
      <c r="K36" s="14"/>
      <c r="L36" s="14"/>
      <c r="M36" s="15">
        <f t="shared" si="3"/>
        <v>0</v>
      </c>
      <c r="N36" s="15">
        <f t="shared" si="4"/>
        <v>0</v>
      </c>
      <c r="O36" s="22" t="b">
        <f t="shared" si="22"/>
        <v>1</v>
      </c>
      <c r="P36" s="22" t="b">
        <f t="shared" si="23"/>
        <v>1</v>
      </c>
      <c r="Q36" s="23">
        <f t="shared" si="5"/>
        <v>1</v>
      </c>
      <c r="R36" s="23">
        <f t="shared" si="6"/>
        <v>1</v>
      </c>
      <c r="S36" s="13">
        <f t="shared" si="7"/>
        <v>0</v>
      </c>
      <c r="T36" s="24" t="e">
        <f t="shared" si="8"/>
        <v>#DIV/0!</v>
      </c>
      <c r="U36" s="24" t="e">
        <f t="shared" si="9"/>
        <v>#DIV/0!</v>
      </c>
      <c r="V36" s="23">
        <f t="shared" si="10"/>
        <v>1</v>
      </c>
      <c r="W36" s="18" t="e">
        <f t="shared" si="13"/>
        <v>#DIV/0!</v>
      </c>
      <c r="X36" s="24" t="str">
        <f t="shared" si="24"/>
        <v/>
      </c>
      <c r="Y36" s="24" t="e">
        <f t="shared" si="11"/>
        <v>#VALUE!</v>
      </c>
      <c r="Z36" s="13">
        <f t="shared" si="14"/>
        <v>0.4975</v>
      </c>
      <c r="AA36" s="18" t="str">
        <f t="shared" si="15"/>
        <v/>
      </c>
      <c r="AB36" s="13">
        <f t="shared" si="16"/>
        <v>0.75634028703119704</v>
      </c>
      <c r="AC36" s="13" t="e">
        <f t="shared" si="12"/>
        <v>#VALUE!</v>
      </c>
      <c r="AD36" s="27" t="str">
        <f t="shared" si="17"/>
        <v/>
      </c>
    </row>
    <row r="38" spans="1:30" hidden="1" x14ac:dyDescent="0.2">
      <c r="A38" s="2" t="s">
        <v>2</v>
      </c>
      <c r="B38" s="16">
        <v>0.6</v>
      </c>
    </row>
    <row r="39" spans="1:30" ht="15" hidden="1" thickBot="1" x14ac:dyDescent="0.25">
      <c r="A39" s="6" t="s">
        <v>3</v>
      </c>
      <c r="B39" s="17">
        <f>1-B38</f>
        <v>0.4</v>
      </c>
    </row>
  </sheetData>
  <sheetProtection sheet="1" objects="1" scenarios="1" selectLockedCells="1"/>
  <mergeCells count="4">
    <mergeCell ref="D3:E3"/>
    <mergeCell ref="M3:N3"/>
    <mergeCell ref="H5:I5"/>
    <mergeCell ref="Q5:R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workbookViewId="0">
      <selection activeCell="A7" sqref="A7"/>
    </sheetView>
  </sheetViews>
  <sheetFormatPr defaultColWidth="11" defaultRowHeight="14.25" x14ac:dyDescent="0.2"/>
  <cols>
    <col min="1" max="1" width="31.75" style="1" customWidth="1"/>
    <col min="2" max="2" width="11.25" style="1" customWidth="1"/>
    <col min="3" max="3" width="13.5" style="1" customWidth="1"/>
    <col min="4" max="5" width="9.75" style="1" customWidth="1"/>
    <col min="6" max="7" width="15" style="1" hidden="1" customWidth="1"/>
    <col min="8" max="9" width="11.125" style="1" hidden="1" customWidth="1"/>
    <col min="10" max="10" width="15.375" style="1" hidden="1" customWidth="1"/>
    <col min="11" max="11" width="15.25" style="1" customWidth="1"/>
    <col min="12" max="12" width="17.75" style="1" customWidth="1"/>
    <col min="13" max="14" width="12.25" style="1" customWidth="1"/>
    <col min="15" max="16" width="12.75" style="1" hidden="1" customWidth="1"/>
    <col min="17" max="18" width="11.125" style="1" hidden="1" customWidth="1"/>
    <col min="19" max="19" width="21" style="1" hidden="1" customWidth="1"/>
    <col min="20" max="20" width="9" style="1" hidden="1" customWidth="1"/>
    <col min="21" max="21" width="14.75" style="1" hidden="1" customWidth="1"/>
    <col min="22" max="22" width="10.625" style="1" hidden="1" customWidth="1"/>
    <col min="23" max="25" width="9" style="1" hidden="1" customWidth="1"/>
    <col min="26" max="26" width="10.75" style="1" hidden="1" customWidth="1"/>
    <col min="27" max="27" width="9.625" style="1" hidden="1" customWidth="1"/>
    <col min="28" max="28" width="8" style="1" hidden="1" customWidth="1"/>
    <col min="29" max="29" width="11" style="1" hidden="1" customWidth="1"/>
    <col min="30" max="30" width="8.75" style="1" customWidth="1"/>
    <col min="31" max="16384" width="11" style="1"/>
  </cols>
  <sheetData>
    <row r="1" spans="1:30" ht="20.25" x14ac:dyDescent="0.3">
      <c r="A1" s="52" t="s">
        <v>64</v>
      </c>
      <c r="B1" s="46"/>
      <c r="C1" s="46"/>
      <c r="D1" s="46"/>
      <c r="E1" s="46"/>
      <c r="F1" s="46"/>
      <c r="G1" s="46"/>
      <c r="H1" s="48"/>
      <c r="I1" s="48"/>
      <c r="J1" s="46"/>
      <c r="K1" s="46"/>
      <c r="L1" s="46"/>
      <c r="M1" s="46"/>
      <c r="N1" s="46"/>
      <c r="O1" s="46"/>
      <c r="P1" s="46"/>
      <c r="Q1" s="46"/>
      <c r="R1" s="46"/>
      <c r="S1" s="46"/>
      <c r="T1" s="46"/>
      <c r="U1" s="46"/>
      <c r="V1" s="46"/>
      <c r="W1" s="46"/>
      <c r="X1" s="46"/>
      <c r="Y1" s="46"/>
      <c r="Z1" s="46"/>
      <c r="AA1" s="46"/>
      <c r="AB1" s="46"/>
      <c r="AC1" s="46"/>
      <c r="AD1" s="46"/>
    </row>
    <row r="2" spans="1:30" ht="15.75" thickBot="1" x14ac:dyDescent="0.3">
      <c r="A2" s="47" t="s">
        <v>22</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row>
    <row r="3" spans="1:30" x14ac:dyDescent="0.2">
      <c r="A3" s="46"/>
      <c r="B3" s="46"/>
      <c r="C3" s="46"/>
      <c r="D3" s="64" t="s">
        <v>55</v>
      </c>
      <c r="E3" s="65"/>
      <c r="F3" s="3"/>
      <c r="G3" s="3"/>
      <c r="H3" s="3"/>
      <c r="I3" s="3"/>
      <c r="K3" s="49"/>
      <c r="L3" s="50"/>
      <c r="M3" s="64" t="s">
        <v>58</v>
      </c>
      <c r="N3" s="65"/>
      <c r="Q3" s="4"/>
      <c r="R3" s="4"/>
      <c r="W3" s="5"/>
      <c r="X3" s="5"/>
      <c r="Y3" s="5"/>
      <c r="Z3" s="5"/>
      <c r="AD3" s="46"/>
    </row>
    <row r="4" spans="1:30" ht="15" thickBot="1" x14ac:dyDescent="0.25">
      <c r="A4" s="46"/>
      <c r="B4" s="46"/>
      <c r="C4" s="46"/>
      <c r="D4" s="7">
        <v>0</v>
      </c>
      <c r="E4" s="8">
        <v>0.02</v>
      </c>
      <c r="K4" s="46"/>
      <c r="L4" s="51"/>
      <c r="M4" s="7">
        <v>-0.01</v>
      </c>
      <c r="N4" s="8">
        <v>0.01</v>
      </c>
      <c r="Q4" s="5"/>
      <c r="R4" s="5"/>
      <c r="W4" s="5"/>
      <c r="X4" s="5"/>
      <c r="Y4" s="5"/>
      <c r="Z4" s="5"/>
      <c r="AD4" s="46"/>
    </row>
    <row r="5" spans="1:30" ht="28.9" customHeight="1" x14ac:dyDescent="0.2">
      <c r="A5" s="30"/>
      <c r="B5" s="25" t="s">
        <v>53</v>
      </c>
      <c r="C5" s="9" t="s">
        <v>54</v>
      </c>
      <c r="D5" s="10" t="s">
        <v>56</v>
      </c>
      <c r="E5" s="10" t="s">
        <v>57</v>
      </c>
      <c r="F5" s="40" t="s">
        <v>6</v>
      </c>
      <c r="G5" s="40" t="s">
        <v>7</v>
      </c>
      <c r="H5" s="66" t="s">
        <v>8</v>
      </c>
      <c r="I5" s="67"/>
      <c r="J5" s="11" t="s">
        <v>9</v>
      </c>
      <c r="K5" s="10" t="s">
        <v>59</v>
      </c>
      <c r="L5" s="10" t="s">
        <v>60</v>
      </c>
      <c r="M5" s="10" t="s">
        <v>56</v>
      </c>
      <c r="N5" s="10" t="s">
        <v>57</v>
      </c>
      <c r="O5" s="40" t="s">
        <v>6</v>
      </c>
      <c r="P5" s="40" t="s">
        <v>7</v>
      </c>
      <c r="Q5" s="66" t="s">
        <v>10</v>
      </c>
      <c r="R5" s="67"/>
      <c r="S5" s="11" t="s">
        <v>11</v>
      </c>
      <c r="T5" s="11" t="s">
        <v>0</v>
      </c>
      <c r="U5" s="11" t="s">
        <v>12</v>
      </c>
      <c r="V5" s="11" t="s">
        <v>13</v>
      </c>
      <c r="W5" s="12" t="s">
        <v>1</v>
      </c>
      <c r="X5" s="20" t="s">
        <v>17</v>
      </c>
      <c r="Y5" s="20" t="s">
        <v>18</v>
      </c>
      <c r="Z5" s="20" t="s">
        <v>14</v>
      </c>
      <c r="AA5" s="12" t="s">
        <v>5</v>
      </c>
      <c r="AB5" s="20" t="s">
        <v>15</v>
      </c>
      <c r="AC5" s="20" t="s">
        <v>16</v>
      </c>
      <c r="AD5" s="21" t="s">
        <v>4</v>
      </c>
    </row>
    <row r="6" spans="1:30" ht="15" x14ac:dyDescent="0.25">
      <c r="A6" s="31" t="s">
        <v>61</v>
      </c>
      <c r="B6" s="32">
        <v>3.0499999999999999E-2</v>
      </c>
      <c r="C6" s="32">
        <v>1.5599999999999999E-2</v>
      </c>
      <c r="D6" s="32">
        <f t="shared" ref="D6:D36" si="0">B6-C6</f>
        <v>1.49E-2</v>
      </c>
      <c r="E6" s="32">
        <f t="shared" ref="E6:E36" si="1">B6+C6</f>
        <v>4.6100000000000002E-2</v>
      </c>
      <c r="F6" s="33" t="b">
        <f>AND(D6&gt;=$D$4,D6&lt;=$E$4)</f>
        <v>1</v>
      </c>
      <c r="G6" s="33" t="b">
        <f>AND(E6&lt;=$E$4,E6&gt;=$D$4)</f>
        <v>0</v>
      </c>
      <c r="H6" s="34">
        <f>1+(IF(F6=TRUE,0,(SQRT(($D$4-D6)^2)*100)))</f>
        <v>1</v>
      </c>
      <c r="I6" s="34">
        <f>1+(IF(G6=TRUE,,(SQRT((E6-$E$4)^2))*100))</f>
        <v>3.6100000000000003</v>
      </c>
      <c r="J6" s="35">
        <f t="shared" ref="J6:J36" si="2">(SQRT((0.01-B6)^2))</f>
        <v>2.0499999999999997E-2</v>
      </c>
      <c r="K6" s="32">
        <v>-1.67E-2</v>
      </c>
      <c r="L6" s="32">
        <v>9.9000000000000008E-3</v>
      </c>
      <c r="M6" s="32">
        <f t="shared" ref="M6:M36" si="3">K6-L6</f>
        <v>-2.6599999999999999E-2</v>
      </c>
      <c r="N6" s="32">
        <f t="shared" ref="N6:N36" si="4">K6+L6</f>
        <v>-6.7999999999999988E-3</v>
      </c>
      <c r="O6" s="33" t="b">
        <f>AND(M6&gt;=$M$4,M6&lt;=$N$4)</f>
        <v>0</v>
      </c>
      <c r="P6" s="33" t="b">
        <f>AND(N6&lt;=$N$4,N6&gt;=$M$4)</f>
        <v>1</v>
      </c>
      <c r="Q6" s="34">
        <f t="shared" ref="Q6:Q36" si="5">1+(IF(O6=TRUE,,(SQRT(($M$4-M6)^2)*100)))</f>
        <v>2.6599999999999997</v>
      </c>
      <c r="R6" s="34">
        <f t="shared" ref="R6:R36" si="6">1+(IF(P6=TRUE,0,(SQRT((N6-$N$4)^2)*100)))</f>
        <v>1</v>
      </c>
      <c r="S6" s="35">
        <f t="shared" ref="S6:S36" si="7">(SQRT((0-K6)^2))</f>
        <v>1.67E-2</v>
      </c>
      <c r="T6" s="36">
        <f t="shared" ref="T6:T36" si="8">($E$4-$D$4)/(E6-D6)</f>
        <v>0.64102564102564097</v>
      </c>
      <c r="U6" s="36">
        <f t="shared" ref="U6:U36" si="9">($N$4-$M$4)/(N6-M6)</f>
        <v>1.0101010101010102</v>
      </c>
      <c r="V6" s="34">
        <f t="shared" ref="V6:V36" si="10">AVERAGE(H6,I6,Q6,R6)</f>
        <v>2.0674999999999999</v>
      </c>
      <c r="W6" s="37">
        <f>AVERAGE(T6,U6)</f>
        <v>0.82556332556332557</v>
      </c>
      <c r="X6" s="36">
        <f>IF(ISERROR(W6),"",W6/V6)</f>
        <v>0.3993051151455021</v>
      </c>
      <c r="Y6" s="36">
        <f t="shared" ref="Y6:Y36" si="11">X6/$X$6</f>
        <v>1</v>
      </c>
      <c r="Z6" s="35">
        <f>(1-(AVERAGE(J6,S6)))/2</f>
        <v>0.49070000000000003</v>
      </c>
      <c r="AA6" s="37">
        <f>IF(ISERROR(Y6),"",(X6*$B$39)+(Y6*$B$38))</f>
        <v>0.75972204605820082</v>
      </c>
      <c r="AB6" s="35">
        <f>(Z6^$B$39)</f>
        <v>0.75218803905554121</v>
      </c>
      <c r="AC6" s="35">
        <f t="shared" ref="AC6:AC36" si="12">(AA6/$AA$6)^$B$38</f>
        <v>1</v>
      </c>
      <c r="AD6" s="38">
        <f>IF(ISERROR(W6),"",AVERAGE(AB6,AC6))</f>
        <v>0.87609401952777066</v>
      </c>
    </row>
    <row r="7" spans="1:30" x14ac:dyDescent="0.2">
      <c r="A7" s="39" t="s">
        <v>23</v>
      </c>
      <c r="B7" s="14"/>
      <c r="C7" s="14"/>
      <c r="D7" s="15">
        <f>B7-C7</f>
        <v>0</v>
      </c>
      <c r="E7" s="15">
        <f>B7+C7</f>
        <v>0</v>
      </c>
      <c r="F7" s="22" t="b">
        <f>AND(D7&gt;=$D$4,D7&lt;=$E$4)</f>
        <v>1</v>
      </c>
      <c r="G7" s="22" t="b">
        <f>AND(E7&lt;=$E$4,E7&gt;=$D$4)</f>
        <v>1</v>
      </c>
      <c r="H7" s="23">
        <f>1+(IF(F7=TRUE,0,(SQRT(($D$4-D7)^2)*100)))</f>
        <v>1</v>
      </c>
      <c r="I7" s="23">
        <f>1+(IF(G7=TRUE,,(SQRT((E7-$E$4)^2))*100))</f>
        <v>1</v>
      </c>
      <c r="J7" s="13">
        <f t="shared" si="2"/>
        <v>0.01</v>
      </c>
      <c r="K7" s="14"/>
      <c r="L7" s="14"/>
      <c r="M7" s="15">
        <f t="shared" si="3"/>
        <v>0</v>
      </c>
      <c r="N7" s="15">
        <f t="shared" si="4"/>
        <v>0</v>
      </c>
      <c r="O7" s="22" t="b">
        <f>AND(M7&gt;=$M$4,M7&lt;=$N$4)</f>
        <v>1</v>
      </c>
      <c r="P7" s="22" t="b">
        <f>AND(N7&lt;=$N$4,N7&gt;=$M$4)</f>
        <v>1</v>
      </c>
      <c r="Q7" s="23">
        <f t="shared" si="5"/>
        <v>1</v>
      </c>
      <c r="R7" s="23">
        <f t="shared" si="6"/>
        <v>1</v>
      </c>
      <c r="S7" s="13">
        <f t="shared" si="7"/>
        <v>0</v>
      </c>
      <c r="T7" s="24" t="e">
        <f t="shared" si="8"/>
        <v>#DIV/0!</v>
      </c>
      <c r="U7" s="24" t="e">
        <f t="shared" si="9"/>
        <v>#DIV/0!</v>
      </c>
      <c r="V7" s="23">
        <f t="shared" si="10"/>
        <v>1</v>
      </c>
      <c r="W7" s="18" t="e">
        <f t="shared" ref="W7:W36" si="13">AVERAGE(T7,U7)</f>
        <v>#DIV/0!</v>
      </c>
      <c r="X7" s="24" t="str">
        <f>IF(ISERROR(W7),"",W7/V7)</f>
        <v/>
      </c>
      <c r="Y7" s="24" t="e">
        <f t="shared" si="11"/>
        <v>#VALUE!</v>
      </c>
      <c r="Z7" s="13">
        <f t="shared" ref="Z7:Z36" si="14">(1-(AVERAGE(J7,S7)))/2</f>
        <v>0.4975</v>
      </c>
      <c r="AA7" s="18" t="str">
        <f t="shared" ref="AA7:AA36" si="15">IF(ISERROR(Y7),"",(X7*$B$39)+(Y7*$B$38))</f>
        <v/>
      </c>
      <c r="AB7" s="13">
        <f t="shared" ref="AB7:AB36" si="16">(Z7^$B$39)</f>
        <v>0.75634028703119704</v>
      </c>
      <c r="AC7" s="13" t="e">
        <f t="shared" si="12"/>
        <v>#VALUE!</v>
      </c>
      <c r="AD7" s="27" t="str">
        <f t="shared" ref="AD7:AD36" si="17">IF(ISERROR(W7),"",AVERAGE(AB7,AC7))</f>
        <v/>
      </c>
    </row>
    <row r="8" spans="1:30" x14ac:dyDescent="0.2">
      <c r="A8" s="39" t="s">
        <v>24</v>
      </c>
      <c r="B8" s="14"/>
      <c r="C8" s="14"/>
      <c r="D8" s="15">
        <f>B8-C8</f>
        <v>0</v>
      </c>
      <c r="E8" s="15">
        <f>B8+C8</f>
        <v>0</v>
      </c>
      <c r="F8" s="22" t="b">
        <f t="shared" ref="F8:F36" si="18">AND(D8&gt;=$D$4,D8&lt;=$E$4)</f>
        <v>1</v>
      </c>
      <c r="G8" s="22" t="b">
        <f t="shared" ref="G8:G36" si="19">AND(E8&lt;=$E$4,E8&gt;=$D$4)</f>
        <v>1</v>
      </c>
      <c r="H8" s="23">
        <f t="shared" ref="H8:H36" si="20">1+(IF(F8=TRUE,0,(SQRT(($D$4-D8)^2)*100)))</f>
        <v>1</v>
      </c>
      <c r="I8" s="23">
        <f t="shared" ref="I8:I36" si="21">1+(IF(G8=TRUE,,(SQRT((E8-$E$4)^2))*100))</f>
        <v>1</v>
      </c>
      <c r="J8" s="13">
        <f t="shared" si="2"/>
        <v>0.01</v>
      </c>
      <c r="K8" s="14"/>
      <c r="L8" s="14"/>
      <c r="M8" s="15">
        <f t="shared" si="3"/>
        <v>0</v>
      </c>
      <c r="N8" s="15">
        <f t="shared" si="4"/>
        <v>0</v>
      </c>
      <c r="O8" s="22" t="b">
        <f t="shared" ref="O8:O36" si="22">AND(M8&gt;=$M$4,M8&lt;=$N$4)</f>
        <v>1</v>
      </c>
      <c r="P8" s="22" t="b">
        <f t="shared" ref="P8:P36" si="23">AND(N8&lt;=$N$4,N8&gt;=$M$4)</f>
        <v>1</v>
      </c>
      <c r="Q8" s="23">
        <f t="shared" si="5"/>
        <v>1</v>
      </c>
      <c r="R8" s="23">
        <f t="shared" si="6"/>
        <v>1</v>
      </c>
      <c r="S8" s="13">
        <f t="shared" si="7"/>
        <v>0</v>
      </c>
      <c r="T8" s="24" t="e">
        <f t="shared" si="8"/>
        <v>#DIV/0!</v>
      </c>
      <c r="U8" s="24" t="e">
        <f t="shared" si="9"/>
        <v>#DIV/0!</v>
      </c>
      <c r="V8" s="23">
        <f t="shared" si="10"/>
        <v>1</v>
      </c>
      <c r="W8" s="18" t="e">
        <f t="shared" si="13"/>
        <v>#DIV/0!</v>
      </c>
      <c r="X8" s="24" t="str">
        <f>IF(ISERROR(W8),"",W8/V8)</f>
        <v/>
      </c>
      <c r="Y8" s="24" t="e">
        <f t="shared" si="11"/>
        <v>#VALUE!</v>
      </c>
      <c r="Z8" s="13">
        <f>(1-(AVERAGE(J8,S8)))/2</f>
        <v>0.4975</v>
      </c>
      <c r="AA8" s="18" t="str">
        <f>IF(ISERROR(Y8),"",(X8*$B$39)+(Y8*$B$38))</f>
        <v/>
      </c>
      <c r="AB8" s="13">
        <f>(Z8^$B$39)</f>
        <v>0.75634028703119704</v>
      </c>
      <c r="AC8" s="13" t="e">
        <f t="shared" si="12"/>
        <v>#VALUE!</v>
      </c>
      <c r="AD8" s="27" t="str">
        <f>IF(ISERROR(W8),"",AVERAGE(AB8,AC8))</f>
        <v/>
      </c>
    </row>
    <row r="9" spans="1:30" x14ac:dyDescent="0.2">
      <c r="A9" s="39" t="s">
        <v>25</v>
      </c>
      <c r="B9" s="14"/>
      <c r="C9" s="14"/>
      <c r="D9" s="15">
        <f>B9-C9</f>
        <v>0</v>
      </c>
      <c r="E9" s="15">
        <f>B9+C9</f>
        <v>0</v>
      </c>
      <c r="F9" s="22" t="b">
        <f t="shared" si="18"/>
        <v>1</v>
      </c>
      <c r="G9" s="22" t="b">
        <f t="shared" si="19"/>
        <v>1</v>
      </c>
      <c r="H9" s="23">
        <f t="shared" si="20"/>
        <v>1</v>
      </c>
      <c r="I9" s="23">
        <f t="shared" si="21"/>
        <v>1</v>
      </c>
      <c r="J9" s="13">
        <f t="shared" si="2"/>
        <v>0.01</v>
      </c>
      <c r="K9" s="14"/>
      <c r="L9" s="14"/>
      <c r="M9" s="15">
        <f t="shared" si="3"/>
        <v>0</v>
      </c>
      <c r="N9" s="15">
        <f t="shared" si="4"/>
        <v>0</v>
      </c>
      <c r="O9" s="22" t="b">
        <f t="shared" si="22"/>
        <v>1</v>
      </c>
      <c r="P9" s="22" t="b">
        <f t="shared" si="23"/>
        <v>1</v>
      </c>
      <c r="Q9" s="23">
        <f t="shared" si="5"/>
        <v>1</v>
      </c>
      <c r="R9" s="23">
        <f t="shared" si="6"/>
        <v>1</v>
      </c>
      <c r="S9" s="13">
        <f t="shared" si="7"/>
        <v>0</v>
      </c>
      <c r="T9" s="24" t="e">
        <f t="shared" si="8"/>
        <v>#DIV/0!</v>
      </c>
      <c r="U9" s="24" t="e">
        <f t="shared" si="9"/>
        <v>#DIV/0!</v>
      </c>
      <c r="V9" s="23">
        <f t="shared" si="10"/>
        <v>1</v>
      </c>
      <c r="W9" s="18" t="e">
        <f t="shared" si="13"/>
        <v>#DIV/0!</v>
      </c>
      <c r="X9" s="24" t="str">
        <f t="shared" ref="X9:X36" si="24">IF(ISERROR(W9),"",W9/V9)</f>
        <v/>
      </c>
      <c r="Y9" s="24" t="e">
        <f t="shared" si="11"/>
        <v>#VALUE!</v>
      </c>
      <c r="Z9" s="13">
        <f t="shared" si="14"/>
        <v>0.4975</v>
      </c>
      <c r="AA9" s="18" t="str">
        <f t="shared" si="15"/>
        <v/>
      </c>
      <c r="AB9" s="13">
        <f t="shared" si="16"/>
        <v>0.75634028703119704</v>
      </c>
      <c r="AC9" s="13" t="e">
        <f t="shared" si="12"/>
        <v>#VALUE!</v>
      </c>
      <c r="AD9" s="27" t="str">
        <f t="shared" si="17"/>
        <v/>
      </c>
    </row>
    <row r="10" spans="1:30" x14ac:dyDescent="0.2">
      <c r="A10" s="39" t="s">
        <v>26</v>
      </c>
      <c r="B10" s="14"/>
      <c r="C10" s="14"/>
      <c r="D10" s="15">
        <f>B10-C10</f>
        <v>0</v>
      </c>
      <c r="E10" s="15">
        <f>B10+C10</f>
        <v>0</v>
      </c>
      <c r="F10" s="22" t="b">
        <f t="shared" si="18"/>
        <v>1</v>
      </c>
      <c r="G10" s="22" t="b">
        <f t="shared" si="19"/>
        <v>1</v>
      </c>
      <c r="H10" s="23">
        <f t="shared" si="20"/>
        <v>1</v>
      </c>
      <c r="I10" s="23">
        <f t="shared" si="21"/>
        <v>1</v>
      </c>
      <c r="J10" s="13">
        <f t="shared" si="2"/>
        <v>0.01</v>
      </c>
      <c r="K10" s="14"/>
      <c r="L10" s="14"/>
      <c r="M10" s="15">
        <f t="shared" si="3"/>
        <v>0</v>
      </c>
      <c r="N10" s="15">
        <f t="shared" si="4"/>
        <v>0</v>
      </c>
      <c r="O10" s="22" t="b">
        <f t="shared" si="22"/>
        <v>1</v>
      </c>
      <c r="P10" s="22" t="b">
        <f t="shared" si="23"/>
        <v>1</v>
      </c>
      <c r="Q10" s="23">
        <f t="shared" si="5"/>
        <v>1</v>
      </c>
      <c r="R10" s="23">
        <f t="shared" si="6"/>
        <v>1</v>
      </c>
      <c r="S10" s="13">
        <f t="shared" si="7"/>
        <v>0</v>
      </c>
      <c r="T10" s="24" t="e">
        <f t="shared" si="8"/>
        <v>#DIV/0!</v>
      </c>
      <c r="U10" s="24" t="e">
        <f t="shared" si="9"/>
        <v>#DIV/0!</v>
      </c>
      <c r="V10" s="23">
        <f t="shared" si="10"/>
        <v>1</v>
      </c>
      <c r="W10" s="18" t="e">
        <f t="shared" si="13"/>
        <v>#DIV/0!</v>
      </c>
      <c r="X10" s="24" t="str">
        <f t="shared" si="24"/>
        <v/>
      </c>
      <c r="Y10" s="24" t="e">
        <f t="shared" si="11"/>
        <v>#VALUE!</v>
      </c>
      <c r="Z10" s="13">
        <f t="shared" si="14"/>
        <v>0.4975</v>
      </c>
      <c r="AA10" s="18" t="str">
        <f t="shared" si="15"/>
        <v/>
      </c>
      <c r="AB10" s="13">
        <f t="shared" si="16"/>
        <v>0.75634028703119704</v>
      </c>
      <c r="AC10" s="13" t="e">
        <f t="shared" si="12"/>
        <v>#VALUE!</v>
      </c>
      <c r="AD10" s="27" t="str">
        <f t="shared" si="17"/>
        <v/>
      </c>
    </row>
    <row r="11" spans="1:30" x14ac:dyDescent="0.2">
      <c r="A11" s="39" t="s">
        <v>27</v>
      </c>
      <c r="B11" s="14"/>
      <c r="C11" s="14"/>
      <c r="D11" s="15">
        <f>B11-C11</f>
        <v>0</v>
      </c>
      <c r="E11" s="15">
        <f>B11+C11</f>
        <v>0</v>
      </c>
      <c r="F11" s="22" t="b">
        <f t="shared" si="18"/>
        <v>1</v>
      </c>
      <c r="G11" s="22" t="b">
        <f t="shared" si="19"/>
        <v>1</v>
      </c>
      <c r="H11" s="23">
        <f t="shared" si="20"/>
        <v>1</v>
      </c>
      <c r="I11" s="23">
        <f t="shared" si="21"/>
        <v>1</v>
      </c>
      <c r="J11" s="13">
        <f t="shared" si="2"/>
        <v>0.01</v>
      </c>
      <c r="K11" s="14"/>
      <c r="L11" s="14"/>
      <c r="M11" s="15">
        <f t="shared" si="3"/>
        <v>0</v>
      </c>
      <c r="N11" s="15">
        <f t="shared" si="4"/>
        <v>0</v>
      </c>
      <c r="O11" s="22" t="b">
        <f t="shared" si="22"/>
        <v>1</v>
      </c>
      <c r="P11" s="22" t="b">
        <f t="shared" si="23"/>
        <v>1</v>
      </c>
      <c r="Q11" s="23">
        <f t="shared" si="5"/>
        <v>1</v>
      </c>
      <c r="R11" s="23">
        <f t="shared" si="6"/>
        <v>1</v>
      </c>
      <c r="S11" s="13">
        <f t="shared" si="7"/>
        <v>0</v>
      </c>
      <c r="T11" s="24" t="e">
        <f t="shared" si="8"/>
        <v>#DIV/0!</v>
      </c>
      <c r="U11" s="24" t="e">
        <f t="shared" si="9"/>
        <v>#DIV/0!</v>
      </c>
      <c r="V11" s="23">
        <f t="shared" si="10"/>
        <v>1</v>
      </c>
      <c r="W11" s="18" t="e">
        <f t="shared" si="13"/>
        <v>#DIV/0!</v>
      </c>
      <c r="X11" s="24" t="str">
        <f t="shared" si="24"/>
        <v/>
      </c>
      <c r="Y11" s="24" t="e">
        <f t="shared" si="11"/>
        <v>#VALUE!</v>
      </c>
      <c r="Z11" s="13">
        <f t="shared" si="14"/>
        <v>0.4975</v>
      </c>
      <c r="AA11" s="18" t="str">
        <f t="shared" si="15"/>
        <v/>
      </c>
      <c r="AB11" s="13">
        <f>(Z11^$B$39)</f>
        <v>0.75634028703119704</v>
      </c>
      <c r="AC11" s="13" t="e">
        <f t="shared" si="12"/>
        <v>#VALUE!</v>
      </c>
      <c r="AD11" s="27" t="str">
        <f t="shared" si="17"/>
        <v/>
      </c>
    </row>
    <row r="12" spans="1:30" x14ac:dyDescent="0.2">
      <c r="A12" s="39" t="s">
        <v>28</v>
      </c>
      <c r="B12" s="14"/>
      <c r="C12" s="14"/>
      <c r="D12" s="15">
        <f t="shared" si="0"/>
        <v>0</v>
      </c>
      <c r="E12" s="15">
        <f t="shared" si="1"/>
        <v>0</v>
      </c>
      <c r="F12" s="22" t="b">
        <f t="shared" si="18"/>
        <v>1</v>
      </c>
      <c r="G12" s="22" t="b">
        <f t="shared" si="19"/>
        <v>1</v>
      </c>
      <c r="H12" s="23">
        <f t="shared" si="20"/>
        <v>1</v>
      </c>
      <c r="I12" s="23">
        <f t="shared" si="21"/>
        <v>1</v>
      </c>
      <c r="J12" s="13">
        <f t="shared" si="2"/>
        <v>0.01</v>
      </c>
      <c r="K12" s="14"/>
      <c r="L12" s="14"/>
      <c r="M12" s="15">
        <f t="shared" si="3"/>
        <v>0</v>
      </c>
      <c r="N12" s="15">
        <f t="shared" si="4"/>
        <v>0</v>
      </c>
      <c r="O12" s="22" t="b">
        <f t="shared" si="22"/>
        <v>1</v>
      </c>
      <c r="P12" s="22" t="b">
        <f t="shared" si="23"/>
        <v>1</v>
      </c>
      <c r="Q12" s="23">
        <f t="shared" si="5"/>
        <v>1</v>
      </c>
      <c r="R12" s="23">
        <f t="shared" si="6"/>
        <v>1</v>
      </c>
      <c r="S12" s="13">
        <f t="shared" si="7"/>
        <v>0</v>
      </c>
      <c r="T12" s="24" t="e">
        <f t="shared" si="8"/>
        <v>#DIV/0!</v>
      </c>
      <c r="U12" s="24" t="e">
        <f t="shared" si="9"/>
        <v>#DIV/0!</v>
      </c>
      <c r="V12" s="23">
        <f t="shared" si="10"/>
        <v>1</v>
      </c>
      <c r="W12" s="18" t="e">
        <f t="shared" si="13"/>
        <v>#DIV/0!</v>
      </c>
      <c r="X12" s="24" t="str">
        <f t="shared" si="24"/>
        <v/>
      </c>
      <c r="Y12" s="24" t="e">
        <f t="shared" si="11"/>
        <v>#VALUE!</v>
      </c>
      <c r="Z12" s="13">
        <f t="shared" si="14"/>
        <v>0.4975</v>
      </c>
      <c r="AA12" s="18" t="str">
        <f>IF(ISERROR(Y12),"",(X12*$B$39)+(Y12*$B$38))</f>
        <v/>
      </c>
      <c r="AB12" s="13">
        <f>(Z12^$B$39)</f>
        <v>0.75634028703119704</v>
      </c>
      <c r="AC12" s="13" t="e">
        <f t="shared" si="12"/>
        <v>#VALUE!</v>
      </c>
      <c r="AD12" s="27" t="str">
        <f>IF(ISERROR(W12),"",AVERAGE(AB12,AC12))</f>
        <v/>
      </c>
    </row>
    <row r="13" spans="1:30" x14ac:dyDescent="0.2">
      <c r="A13" s="39" t="s">
        <v>29</v>
      </c>
      <c r="B13" s="14"/>
      <c r="C13" s="14"/>
      <c r="D13" s="15">
        <f t="shared" si="0"/>
        <v>0</v>
      </c>
      <c r="E13" s="15">
        <f t="shared" si="1"/>
        <v>0</v>
      </c>
      <c r="F13" s="22" t="b">
        <f t="shared" si="18"/>
        <v>1</v>
      </c>
      <c r="G13" s="22" t="b">
        <f t="shared" si="19"/>
        <v>1</v>
      </c>
      <c r="H13" s="23">
        <f t="shared" si="20"/>
        <v>1</v>
      </c>
      <c r="I13" s="23">
        <f t="shared" si="21"/>
        <v>1</v>
      </c>
      <c r="J13" s="13">
        <f t="shared" si="2"/>
        <v>0.01</v>
      </c>
      <c r="K13" s="14"/>
      <c r="L13" s="14"/>
      <c r="M13" s="15">
        <f t="shared" si="3"/>
        <v>0</v>
      </c>
      <c r="N13" s="15">
        <f t="shared" si="4"/>
        <v>0</v>
      </c>
      <c r="O13" s="22" t="b">
        <f t="shared" si="22"/>
        <v>1</v>
      </c>
      <c r="P13" s="22" t="b">
        <f t="shared" si="23"/>
        <v>1</v>
      </c>
      <c r="Q13" s="23">
        <f t="shared" si="5"/>
        <v>1</v>
      </c>
      <c r="R13" s="23">
        <f t="shared" si="6"/>
        <v>1</v>
      </c>
      <c r="S13" s="13">
        <f t="shared" si="7"/>
        <v>0</v>
      </c>
      <c r="T13" s="24" t="e">
        <f t="shared" si="8"/>
        <v>#DIV/0!</v>
      </c>
      <c r="U13" s="24" t="e">
        <f t="shared" si="9"/>
        <v>#DIV/0!</v>
      </c>
      <c r="V13" s="23">
        <f t="shared" si="10"/>
        <v>1</v>
      </c>
      <c r="W13" s="18" t="e">
        <f>AVERAGE(T13,U13)</f>
        <v>#DIV/0!</v>
      </c>
      <c r="X13" s="24" t="str">
        <f>IF(ISERROR(W13),"",W13/V13)</f>
        <v/>
      </c>
      <c r="Y13" s="26" t="e">
        <f t="shared" si="11"/>
        <v>#VALUE!</v>
      </c>
      <c r="Z13" s="13">
        <f t="shared" si="14"/>
        <v>0.4975</v>
      </c>
      <c r="AA13" s="18" t="str">
        <f t="shared" si="15"/>
        <v/>
      </c>
      <c r="AB13" s="13">
        <f t="shared" si="16"/>
        <v>0.75634028703119704</v>
      </c>
      <c r="AC13" s="13" t="e">
        <f t="shared" si="12"/>
        <v>#VALUE!</v>
      </c>
      <c r="AD13" s="27" t="str">
        <f t="shared" si="17"/>
        <v/>
      </c>
    </row>
    <row r="14" spans="1:30" x14ac:dyDescent="0.2">
      <c r="A14" s="39" t="s">
        <v>30</v>
      </c>
      <c r="B14" s="14"/>
      <c r="C14" s="14"/>
      <c r="D14" s="15">
        <f t="shared" si="0"/>
        <v>0</v>
      </c>
      <c r="E14" s="15">
        <f t="shared" si="1"/>
        <v>0</v>
      </c>
      <c r="F14" s="22" t="b">
        <f t="shared" si="18"/>
        <v>1</v>
      </c>
      <c r="G14" s="22" t="b">
        <f t="shared" si="19"/>
        <v>1</v>
      </c>
      <c r="H14" s="23">
        <f t="shared" si="20"/>
        <v>1</v>
      </c>
      <c r="I14" s="23">
        <f t="shared" si="21"/>
        <v>1</v>
      </c>
      <c r="J14" s="13">
        <f t="shared" si="2"/>
        <v>0.01</v>
      </c>
      <c r="K14" s="14"/>
      <c r="L14" s="14"/>
      <c r="M14" s="15">
        <f t="shared" si="3"/>
        <v>0</v>
      </c>
      <c r="N14" s="15">
        <f t="shared" si="4"/>
        <v>0</v>
      </c>
      <c r="O14" s="22" t="b">
        <f t="shared" si="22"/>
        <v>1</v>
      </c>
      <c r="P14" s="22" t="b">
        <f t="shared" si="23"/>
        <v>1</v>
      </c>
      <c r="Q14" s="23">
        <f t="shared" si="5"/>
        <v>1</v>
      </c>
      <c r="R14" s="23">
        <f t="shared" si="6"/>
        <v>1</v>
      </c>
      <c r="S14" s="13">
        <f t="shared" si="7"/>
        <v>0</v>
      </c>
      <c r="T14" s="24" t="e">
        <f t="shared" si="8"/>
        <v>#DIV/0!</v>
      </c>
      <c r="U14" s="24" t="e">
        <f t="shared" si="9"/>
        <v>#DIV/0!</v>
      </c>
      <c r="V14" s="23">
        <f t="shared" si="10"/>
        <v>1</v>
      </c>
      <c r="W14" s="18" t="e">
        <f t="shared" si="13"/>
        <v>#DIV/0!</v>
      </c>
      <c r="X14" s="24" t="str">
        <f t="shared" si="24"/>
        <v/>
      </c>
      <c r="Y14" s="24" t="e">
        <f t="shared" si="11"/>
        <v>#VALUE!</v>
      </c>
      <c r="Z14" s="13">
        <f t="shared" si="14"/>
        <v>0.4975</v>
      </c>
      <c r="AA14" s="18" t="str">
        <f t="shared" si="15"/>
        <v/>
      </c>
      <c r="AB14" s="13">
        <f t="shared" si="16"/>
        <v>0.75634028703119704</v>
      </c>
      <c r="AC14" s="13" t="e">
        <f t="shared" si="12"/>
        <v>#VALUE!</v>
      </c>
      <c r="AD14" s="27" t="str">
        <f t="shared" si="17"/>
        <v/>
      </c>
    </row>
    <row r="15" spans="1:30" x14ac:dyDescent="0.2">
      <c r="A15" s="39" t="s">
        <v>31</v>
      </c>
      <c r="B15" s="14"/>
      <c r="C15" s="14"/>
      <c r="D15" s="15">
        <f t="shared" si="0"/>
        <v>0</v>
      </c>
      <c r="E15" s="15">
        <f t="shared" si="1"/>
        <v>0</v>
      </c>
      <c r="F15" s="22" t="b">
        <f t="shared" si="18"/>
        <v>1</v>
      </c>
      <c r="G15" s="22" t="b">
        <f t="shared" si="19"/>
        <v>1</v>
      </c>
      <c r="H15" s="23">
        <f t="shared" si="20"/>
        <v>1</v>
      </c>
      <c r="I15" s="23">
        <f t="shared" si="21"/>
        <v>1</v>
      </c>
      <c r="J15" s="13">
        <f t="shared" si="2"/>
        <v>0.01</v>
      </c>
      <c r="K15" s="14"/>
      <c r="L15" s="14"/>
      <c r="M15" s="15">
        <f t="shared" si="3"/>
        <v>0</v>
      </c>
      <c r="N15" s="15">
        <f t="shared" si="4"/>
        <v>0</v>
      </c>
      <c r="O15" s="22" t="b">
        <f t="shared" si="22"/>
        <v>1</v>
      </c>
      <c r="P15" s="22" t="b">
        <f t="shared" si="23"/>
        <v>1</v>
      </c>
      <c r="Q15" s="23">
        <f t="shared" si="5"/>
        <v>1</v>
      </c>
      <c r="R15" s="23">
        <f t="shared" si="6"/>
        <v>1</v>
      </c>
      <c r="S15" s="13">
        <f t="shared" si="7"/>
        <v>0</v>
      </c>
      <c r="T15" s="24" t="e">
        <f t="shared" si="8"/>
        <v>#DIV/0!</v>
      </c>
      <c r="U15" s="24" t="e">
        <f t="shared" si="9"/>
        <v>#DIV/0!</v>
      </c>
      <c r="V15" s="23">
        <f t="shared" si="10"/>
        <v>1</v>
      </c>
      <c r="W15" s="18" t="e">
        <f t="shared" si="13"/>
        <v>#DIV/0!</v>
      </c>
      <c r="X15" s="24" t="str">
        <f t="shared" si="24"/>
        <v/>
      </c>
      <c r="Y15" s="24" t="e">
        <f t="shared" si="11"/>
        <v>#VALUE!</v>
      </c>
      <c r="Z15" s="13">
        <f t="shared" si="14"/>
        <v>0.4975</v>
      </c>
      <c r="AA15" s="18" t="str">
        <f t="shared" si="15"/>
        <v/>
      </c>
      <c r="AB15" s="13">
        <f t="shared" si="16"/>
        <v>0.75634028703119704</v>
      </c>
      <c r="AC15" s="13" t="e">
        <f t="shared" si="12"/>
        <v>#VALUE!</v>
      </c>
      <c r="AD15" s="27" t="str">
        <f t="shared" si="17"/>
        <v/>
      </c>
    </row>
    <row r="16" spans="1:30" x14ac:dyDescent="0.2">
      <c r="A16" s="39" t="s">
        <v>32</v>
      </c>
      <c r="B16" s="14"/>
      <c r="C16" s="14"/>
      <c r="D16" s="15">
        <f t="shared" si="0"/>
        <v>0</v>
      </c>
      <c r="E16" s="15">
        <f t="shared" si="1"/>
        <v>0</v>
      </c>
      <c r="F16" s="22" t="b">
        <f t="shared" si="18"/>
        <v>1</v>
      </c>
      <c r="G16" s="22" t="b">
        <f t="shared" si="19"/>
        <v>1</v>
      </c>
      <c r="H16" s="23">
        <f t="shared" si="20"/>
        <v>1</v>
      </c>
      <c r="I16" s="23">
        <f t="shared" si="21"/>
        <v>1</v>
      </c>
      <c r="J16" s="13">
        <f t="shared" si="2"/>
        <v>0.01</v>
      </c>
      <c r="K16" s="14"/>
      <c r="L16" s="14"/>
      <c r="M16" s="15">
        <f t="shared" si="3"/>
        <v>0</v>
      </c>
      <c r="N16" s="15">
        <f t="shared" si="4"/>
        <v>0</v>
      </c>
      <c r="O16" s="22" t="b">
        <f t="shared" si="22"/>
        <v>1</v>
      </c>
      <c r="P16" s="22" t="b">
        <f t="shared" si="23"/>
        <v>1</v>
      </c>
      <c r="Q16" s="23">
        <f t="shared" si="5"/>
        <v>1</v>
      </c>
      <c r="R16" s="23">
        <f t="shared" si="6"/>
        <v>1</v>
      </c>
      <c r="S16" s="13">
        <f t="shared" si="7"/>
        <v>0</v>
      </c>
      <c r="T16" s="24" t="e">
        <f t="shared" si="8"/>
        <v>#DIV/0!</v>
      </c>
      <c r="U16" s="24" t="e">
        <f t="shared" si="9"/>
        <v>#DIV/0!</v>
      </c>
      <c r="V16" s="23">
        <f t="shared" si="10"/>
        <v>1</v>
      </c>
      <c r="W16" s="18" t="e">
        <f t="shared" si="13"/>
        <v>#DIV/0!</v>
      </c>
      <c r="X16" s="24" t="str">
        <f t="shared" si="24"/>
        <v/>
      </c>
      <c r="Y16" s="24" t="e">
        <f t="shared" si="11"/>
        <v>#VALUE!</v>
      </c>
      <c r="Z16" s="13">
        <f t="shared" si="14"/>
        <v>0.4975</v>
      </c>
      <c r="AA16" s="18" t="str">
        <f t="shared" si="15"/>
        <v/>
      </c>
      <c r="AB16" s="13">
        <f t="shared" si="16"/>
        <v>0.75634028703119704</v>
      </c>
      <c r="AC16" s="13" t="e">
        <f t="shared" si="12"/>
        <v>#VALUE!</v>
      </c>
      <c r="AD16" s="27" t="str">
        <f t="shared" si="17"/>
        <v/>
      </c>
    </row>
    <row r="17" spans="1:30" x14ac:dyDescent="0.2">
      <c r="A17" s="39" t="s">
        <v>33</v>
      </c>
      <c r="B17" s="14"/>
      <c r="C17" s="14"/>
      <c r="D17" s="15">
        <f t="shared" si="0"/>
        <v>0</v>
      </c>
      <c r="E17" s="15">
        <f t="shared" si="1"/>
        <v>0</v>
      </c>
      <c r="F17" s="22" t="b">
        <f t="shared" si="18"/>
        <v>1</v>
      </c>
      <c r="G17" s="22" t="b">
        <f t="shared" si="19"/>
        <v>1</v>
      </c>
      <c r="H17" s="23">
        <f t="shared" si="20"/>
        <v>1</v>
      </c>
      <c r="I17" s="23">
        <f t="shared" si="21"/>
        <v>1</v>
      </c>
      <c r="J17" s="13">
        <f t="shared" si="2"/>
        <v>0.01</v>
      </c>
      <c r="K17" s="14"/>
      <c r="L17" s="14"/>
      <c r="M17" s="15">
        <f t="shared" si="3"/>
        <v>0</v>
      </c>
      <c r="N17" s="15">
        <f t="shared" si="4"/>
        <v>0</v>
      </c>
      <c r="O17" s="22" t="b">
        <f t="shared" si="22"/>
        <v>1</v>
      </c>
      <c r="P17" s="22" t="b">
        <f t="shared" si="23"/>
        <v>1</v>
      </c>
      <c r="Q17" s="23">
        <f t="shared" si="5"/>
        <v>1</v>
      </c>
      <c r="R17" s="23">
        <f t="shared" si="6"/>
        <v>1</v>
      </c>
      <c r="S17" s="13">
        <f t="shared" si="7"/>
        <v>0</v>
      </c>
      <c r="T17" s="24" t="e">
        <f t="shared" si="8"/>
        <v>#DIV/0!</v>
      </c>
      <c r="U17" s="24" t="e">
        <f t="shared" si="9"/>
        <v>#DIV/0!</v>
      </c>
      <c r="V17" s="23">
        <f t="shared" si="10"/>
        <v>1</v>
      </c>
      <c r="W17" s="18" t="e">
        <f t="shared" si="13"/>
        <v>#DIV/0!</v>
      </c>
      <c r="X17" s="24" t="str">
        <f t="shared" si="24"/>
        <v/>
      </c>
      <c r="Y17" s="24" t="e">
        <f t="shared" si="11"/>
        <v>#VALUE!</v>
      </c>
      <c r="Z17" s="13">
        <f t="shared" si="14"/>
        <v>0.4975</v>
      </c>
      <c r="AA17" s="18" t="str">
        <f t="shared" si="15"/>
        <v/>
      </c>
      <c r="AB17" s="13">
        <f t="shared" si="16"/>
        <v>0.75634028703119704</v>
      </c>
      <c r="AC17" s="13" t="e">
        <f t="shared" si="12"/>
        <v>#VALUE!</v>
      </c>
      <c r="AD17" s="27" t="str">
        <f t="shared" si="17"/>
        <v/>
      </c>
    </row>
    <row r="18" spans="1:30" x14ac:dyDescent="0.2">
      <c r="A18" s="39" t="s">
        <v>34</v>
      </c>
      <c r="B18" s="14"/>
      <c r="C18" s="14"/>
      <c r="D18" s="15">
        <f t="shared" si="0"/>
        <v>0</v>
      </c>
      <c r="E18" s="15">
        <f t="shared" si="1"/>
        <v>0</v>
      </c>
      <c r="F18" s="22" t="b">
        <f t="shared" si="18"/>
        <v>1</v>
      </c>
      <c r="G18" s="22" t="b">
        <f t="shared" si="19"/>
        <v>1</v>
      </c>
      <c r="H18" s="23">
        <f t="shared" si="20"/>
        <v>1</v>
      </c>
      <c r="I18" s="23">
        <f t="shared" si="21"/>
        <v>1</v>
      </c>
      <c r="J18" s="13">
        <f t="shared" si="2"/>
        <v>0.01</v>
      </c>
      <c r="K18" s="14"/>
      <c r="L18" s="14"/>
      <c r="M18" s="15">
        <f t="shared" si="3"/>
        <v>0</v>
      </c>
      <c r="N18" s="15">
        <f t="shared" si="4"/>
        <v>0</v>
      </c>
      <c r="O18" s="22" t="b">
        <f t="shared" si="22"/>
        <v>1</v>
      </c>
      <c r="P18" s="22" t="b">
        <f t="shared" si="23"/>
        <v>1</v>
      </c>
      <c r="Q18" s="23">
        <f t="shared" si="5"/>
        <v>1</v>
      </c>
      <c r="R18" s="23">
        <f t="shared" si="6"/>
        <v>1</v>
      </c>
      <c r="S18" s="13">
        <f t="shared" si="7"/>
        <v>0</v>
      </c>
      <c r="T18" s="24" t="e">
        <f t="shared" si="8"/>
        <v>#DIV/0!</v>
      </c>
      <c r="U18" s="24" t="e">
        <f t="shared" si="9"/>
        <v>#DIV/0!</v>
      </c>
      <c r="V18" s="23">
        <f t="shared" si="10"/>
        <v>1</v>
      </c>
      <c r="W18" s="18" t="e">
        <f t="shared" si="13"/>
        <v>#DIV/0!</v>
      </c>
      <c r="X18" s="24" t="str">
        <f t="shared" si="24"/>
        <v/>
      </c>
      <c r="Y18" s="24" t="e">
        <f t="shared" si="11"/>
        <v>#VALUE!</v>
      </c>
      <c r="Z18" s="13">
        <f t="shared" si="14"/>
        <v>0.4975</v>
      </c>
      <c r="AA18" s="18" t="str">
        <f t="shared" si="15"/>
        <v/>
      </c>
      <c r="AB18" s="13">
        <f t="shared" si="16"/>
        <v>0.75634028703119704</v>
      </c>
      <c r="AC18" s="13" t="e">
        <f t="shared" si="12"/>
        <v>#VALUE!</v>
      </c>
      <c r="AD18" s="27" t="str">
        <f t="shared" si="17"/>
        <v/>
      </c>
    </row>
    <row r="19" spans="1:30" x14ac:dyDescent="0.2">
      <c r="A19" s="39" t="s">
        <v>35</v>
      </c>
      <c r="B19" s="14"/>
      <c r="C19" s="14"/>
      <c r="D19" s="15">
        <f t="shared" si="0"/>
        <v>0</v>
      </c>
      <c r="E19" s="15">
        <f t="shared" si="1"/>
        <v>0</v>
      </c>
      <c r="F19" s="22" t="b">
        <f t="shared" si="18"/>
        <v>1</v>
      </c>
      <c r="G19" s="22" t="b">
        <f t="shared" si="19"/>
        <v>1</v>
      </c>
      <c r="H19" s="23">
        <f t="shared" si="20"/>
        <v>1</v>
      </c>
      <c r="I19" s="23">
        <f t="shared" si="21"/>
        <v>1</v>
      </c>
      <c r="J19" s="13">
        <f t="shared" si="2"/>
        <v>0.01</v>
      </c>
      <c r="K19" s="14"/>
      <c r="L19" s="14"/>
      <c r="M19" s="15">
        <f t="shared" si="3"/>
        <v>0</v>
      </c>
      <c r="N19" s="15">
        <f t="shared" si="4"/>
        <v>0</v>
      </c>
      <c r="O19" s="22" t="b">
        <f t="shared" si="22"/>
        <v>1</v>
      </c>
      <c r="P19" s="22" t="b">
        <f t="shared" si="23"/>
        <v>1</v>
      </c>
      <c r="Q19" s="23">
        <f t="shared" si="5"/>
        <v>1</v>
      </c>
      <c r="R19" s="23">
        <f t="shared" si="6"/>
        <v>1</v>
      </c>
      <c r="S19" s="13">
        <f t="shared" si="7"/>
        <v>0</v>
      </c>
      <c r="T19" s="24" t="e">
        <f t="shared" si="8"/>
        <v>#DIV/0!</v>
      </c>
      <c r="U19" s="24" t="e">
        <f t="shared" si="9"/>
        <v>#DIV/0!</v>
      </c>
      <c r="V19" s="23">
        <f t="shared" si="10"/>
        <v>1</v>
      </c>
      <c r="W19" s="18" t="e">
        <f t="shared" si="13"/>
        <v>#DIV/0!</v>
      </c>
      <c r="X19" s="24" t="str">
        <f t="shared" si="24"/>
        <v/>
      </c>
      <c r="Y19" s="24" t="e">
        <f t="shared" si="11"/>
        <v>#VALUE!</v>
      </c>
      <c r="Z19" s="13">
        <f t="shared" si="14"/>
        <v>0.4975</v>
      </c>
      <c r="AA19" s="18" t="str">
        <f t="shared" si="15"/>
        <v/>
      </c>
      <c r="AB19" s="13">
        <f t="shared" si="16"/>
        <v>0.75634028703119704</v>
      </c>
      <c r="AC19" s="13" t="e">
        <f t="shared" si="12"/>
        <v>#VALUE!</v>
      </c>
      <c r="AD19" s="27" t="str">
        <f t="shared" si="17"/>
        <v/>
      </c>
    </row>
    <row r="20" spans="1:30" x14ac:dyDescent="0.2">
      <c r="A20" s="39" t="s">
        <v>36</v>
      </c>
      <c r="B20" s="14"/>
      <c r="C20" s="14"/>
      <c r="D20" s="15">
        <f t="shared" si="0"/>
        <v>0</v>
      </c>
      <c r="E20" s="15">
        <f t="shared" si="1"/>
        <v>0</v>
      </c>
      <c r="F20" s="22" t="b">
        <f t="shared" si="18"/>
        <v>1</v>
      </c>
      <c r="G20" s="22" t="b">
        <f t="shared" si="19"/>
        <v>1</v>
      </c>
      <c r="H20" s="23">
        <f t="shared" si="20"/>
        <v>1</v>
      </c>
      <c r="I20" s="23">
        <f t="shared" si="21"/>
        <v>1</v>
      </c>
      <c r="J20" s="13">
        <f t="shared" si="2"/>
        <v>0.01</v>
      </c>
      <c r="K20" s="14"/>
      <c r="L20" s="14"/>
      <c r="M20" s="15">
        <f t="shared" si="3"/>
        <v>0</v>
      </c>
      <c r="N20" s="15">
        <f t="shared" si="4"/>
        <v>0</v>
      </c>
      <c r="O20" s="22" t="b">
        <f t="shared" si="22"/>
        <v>1</v>
      </c>
      <c r="P20" s="22" t="b">
        <f t="shared" si="23"/>
        <v>1</v>
      </c>
      <c r="Q20" s="23">
        <f t="shared" si="5"/>
        <v>1</v>
      </c>
      <c r="R20" s="23">
        <f t="shared" si="6"/>
        <v>1</v>
      </c>
      <c r="S20" s="13">
        <f t="shared" si="7"/>
        <v>0</v>
      </c>
      <c r="T20" s="24" t="e">
        <f t="shared" si="8"/>
        <v>#DIV/0!</v>
      </c>
      <c r="U20" s="24" t="e">
        <f t="shared" si="9"/>
        <v>#DIV/0!</v>
      </c>
      <c r="V20" s="23">
        <f t="shared" si="10"/>
        <v>1</v>
      </c>
      <c r="W20" s="18" t="e">
        <f t="shared" si="13"/>
        <v>#DIV/0!</v>
      </c>
      <c r="X20" s="24" t="str">
        <f t="shared" si="24"/>
        <v/>
      </c>
      <c r="Y20" s="24" t="e">
        <f t="shared" si="11"/>
        <v>#VALUE!</v>
      </c>
      <c r="Z20" s="13">
        <f t="shared" si="14"/>
        <v>0.4975</v>
      </c>
      <c r="AA20" s="18" t="str">
        <f t="shared" si="15"/>
        <v/>
      </c>
      <c r="AB20" s="13">
        <f t="shared" si="16"/>
        <v>0.75634028703119704</v>
      </c>
      <c r="AC20" s="13" t="e">
        <f t="shared" si="12"/>
        <v>#VALUE!</v>
      </c>
      <c r="AD20" s="27" t="str">
        <f t="shared" si="17"/>
        <v/>
      </c>
    </row>
    <row r="21" spans="1:30" x14ac:dyDescent="0.2">
      <c r="A21" s="39" t="s">
        <v>37</v>
      </c>
      <c r="B21" s="14"/>
      <c r="C21" s="14"/>
      <c r="D21" s="15">
        <f t="shared" si="0"/>
        <v>0</v>
      </c>
      <c r="E21" s="15">
        <f t="shared" si="1"/>
        <v>0</v>
      </c>
      <c r="F21" s="22" t="b">
        <f t="shared" si="18"/>
        <v>1</v>
      </c>
      <c r="G21" s="22" t="b">
        <f t="shared" si="19"/>
        <v>1</v>
      </c>
      <c r="H21" s="23">
        <f t="shared" si="20"/>
        <v>1</v>
      </c>
      <c r="I21" s="23">
        <f t="shared" si="21"/>
        <v>1</v>
      </c>
      <c r="J21" s="13">
        <f t="shared" si="2"/>
        <v>0.01</v>
      </c>
      <c r="K21" s="14"/>
      <c r="L21" s="14"/>
      <c r="M21" s="15">
        <f t="shared" si="3"/>
        <v>0</v>
      </c>
      <c r="N21" s="15">
        <f t="shared" si="4"/>
        <v>0</v>
      </c>
      <c r="O21" s="22" t="b">
        <f t="shared" si="22"/>
        <v>1</v>
      </c>
      <c r="P21" s="22" t="b">
        <f t="shared" si="23"/>
        <v>1</v>
      </c>
      <c r="Q21" s="23">
        <f t="shared" si="5"/>
        <v>1</v>
      </c>
      <c r="R21" s="23">
        <f t="shared" si="6"/>
        <v>1</v>
      </c>
      <c r="S21" s="13">
        <f t="shared" si="7"/>
        <v>0</v>
      </c>
      <c r="T21" s="24" t="e">
        <f t="shared" si="8"/>
        <v>#DIV/0!</v>
      </c>
      <c r="U21" s="24" t="e">
        <f t="shared" si="9"/>
        <v>#DIV/0!</v>
      </c>
      <c r="V21" s="23">
        <f t="shared" si="10"/>
        <v>1</v>
      </c>
      <c r="W21" s="18" t="e">
        <f t="shared" si="13"/>
        <v>#DIV/0!</v>
      </c>
      <c r="X21" s="24" t="str">
        <f t="shared" si="24"/>
        <v/>
      </c>
      <c r="Y21" s="24" t="e">
        <f t="shared" si="11"/>
        <v>#VALUE!</v>
      </c>
      <c r="Z21" s="13">
        <f t="shared" si="14"/>
        <v>0.4975</v>
      </c>
      <c r="AA21" s="18" t="str">
        <f t="shared" si="15"/>
        <v/>
      </c>
      <c r="AB21" s="13">
        <f t="shared" si="16"/>
        <v>0.75634028703119704</v>
      </c>
      <c r="AC21" s="13" t="e">
        <f t="shared" si="12"/>
        <v>#VALUE!</v>
      </c>
      <c r="AD21" s="27" t="str">
        <f t="shared" si="17"/>
        <v/>
      </c>
    </row>
    <row r="22" spans="1:30" x14ac:dyDescent="0.2">
      <c r="A22" s="39" t="s">
        <v>38</v>
      </c>
      <c r="B22" s="14"/>
      <c r="C22" s="14"/>
      <c r="D22" s="15">
        <f t="shared" si="0"/>
        <v>0</v>
      </c>
      <c r="E22" s="15">
        <f t="shared" si="1"/>
        <v>0</v>
      </c>
      <c r="F22" s="22" t="b">
        <f t="shared" si="18"/>
        <v>1</v>
      </c>
      <c r="G22" s="22" t="b">
        <f t="shared" si="19"/>
        <v>1</v>
      </c>
      <c r="H22" s="23">
        <f t="shared" si="20"/>
        <v>1</v>
      </c>
      <c r="I22" s="23">
        <f t="shared" si="21"/>
        <v>1</v>
      </c>
      <c r="J22" s="13">
        <f t="shared" si="2"/>
        <v>0.01</v>
      </c>
      <c r="K22" s="14"/>
      <c r="L22" s="14"/>
      <c r="M22" s="15">
        <f t="shared" si="3"/>
        <v>0</v>
      </c>
      <c r="N22" s="15">
        <f t="shared" si="4"/>
        <v>0</v>
      </c>
      <c r="O22" s="22" t="b">
        <f t="shared" si="22"/>
        <v>1</v>
      </c>
      <c r="P22" s="22" t="b">
        <f t="shared" si="23"/>
        <v>1</v>
      </c>
      <c r="Q22" s="23">
        <f t="shared" si="5"/>
        <v>1</v>
      </c>
      <c r="R22" s="23">
        <f t="shared" si="6"/>
        <v>1</v>
      </c>
      <c r="S22" s="13">
        <f t="shared" si="7"/>
        <v>0</v>
      </c>
      <c r="T22" s="24" t="e">
        <f t="shared" si="8"/>
        <v>#DIV/0!</v>
      </c>
      <c r="U22" s="24" t="e">
        <f t="shared" si="9"/>
        <v>#DIV/0!</v>
      </c>
      <c r="V22" s="23">
        <f t="shared" si="10"/>
        <v>1</v>
      </c>
      <c r="W22" s="18" t="e">
        <f t="shared" si="13"/>
        <v>#DIV/0!</v>
      </c>
      <c r="X22" s="24" t="str">
        <f t="shared" si="24"/>
        <v/>
      </c>
      <c r="Y22" s="24" t="e">
        <f t="shared" si="11"/>
        <v>#VALUE!</v>
      </c>
      <c r="Z22" s="13">
        <f t="shared" si="14"/>
        <v>0.4975</v>
      </c>
      <c r="AA22" s="18" t="str">
        <f t="shared" si="15"/>
        <v/>
      </c>
      <c r="AB22" s="13">
        <f t="shared" si="16"/>
        <v>0.75634028703119704</v>
      </c>
      <c r="AC22" s="13" t="e">
        <f t="shared" si="12"/>
        <v>#VALUE!</v>
      </c>
      <c r="AD22" s="27" t="str">
        <f t="shared" si="17"/>
        <v/>
      </c>
    </row>
    <row r="23" spans="1:30" x14ac:dyDescent="0.2">
      <c r="A23" s="39" t="s">
        <v>39</v>
      </c>
      <c r="B23" s="14"/>
      <c r="C23" s="14"/>
      <c r="D23" s="15">
        <f t="shared" si="0"/>
        <v>0</v>
      </c>
      <c r="E23" s="15">
        <f t="shared" si="1"/>
        <v>0</v>
      </c>
      <c r="F23" s="22" t="b">
        <f t="shared" si="18"/>
        <v>1</v>
      </c>
      <c r="G23" s="22" t="b">
        <f t="shared" si="19"/>
        <v>1</v>
      </c>
      <c r="H23" s="23">
        <f t="shared" si="20"/>
        <v>1</v>
      </c>
      <c r="I23" s="23">
        <f t="shared" si="21"/>
        <v>1</v>
      </c>
      <c r="J23" s="13">
        <f t="shared" si="2"/>
        <v>0.01</v>
      </c>
      <c r="K23" s="14"/>
      <c r="L23" s="14"/>
      <c r="M23" s="15">
        <f t="shared" si="3"/>
        <v>0</v>
      </c>
      <c r="N23" s="15">
        <f t="shared" si="4"/>
        <v>0</v>
      </c>
      <c r="O23" s="22" t="b">
        <f t="shared" si="22"/>
        <v>1</v>
      </c>
      <c r="P23" s="22" t="b">
        <f t="shared" si="23"/>
        <v>1</v>
      </c>
      <c r="Q23" s="23">
        <f t="shared" si="5"/>
        <v>1</v>
      </c>
      <c r="R23" s="23">
        <f t="shared" si="6"/>
        <v>1</v>
      </c>
      <c r="S23" s="13">
        <f t="shared" si="7"/>
        <v>0</v>
      </c>
      <c r="T23" s="24" t="e">
        <f t="shared" si="8"/>
        <v>#DIV/0!</v>
      </c>
      <c r="U23" s="24" t="e">
        <f t="shared" si="9"/>
        <v>#DIV/0!</v>
      </c>
      <c r="V23" s="23">
        <f t="shared" si="10"/>
        <v>1</v>
      </c>
      <c r="W23" s="18" t="e">
        <f t="shared" si="13"/>
        <v>#DIV/0!</v>
      </c>
      <c r="X23" s="24" t="str">
        <f t="shared" si="24"/>
        <v/>
      </c>
      <c r="Y23" s="24" t="e">
        <f t="shared" si="11"/>
        <v>#VALUE!</v>
      </c>
      <c r="Z23" s="13">
        <f t="shared" si="14"/>
        <v>0.4975</v>
      </c>
      <c r="AA23" s="18" t="str">
        <f t="shared" si="15"/>
        <v/>
      </c>
      <c r="AB23" s="13">
        <f t="shared" si="16"/>
        <v>0.75634028703119704</v>
      </c>
      <c r="AC23" s="13" t="e">
        <f t="shared" si="12"/>
        <v>#VALUE!</v>
      </c>
      <c r="AD23" s="27" t="str">
        <f t="shared" si="17"/>
        <v/>
      </c>
    </row>
    <row r="24" spans="1:30" x14ac:dyDescent="0.2">
      <c r="A24" s="39" t="s">
        <v>40</v>
      </c>
      <c r="B24" s="14"/>
      <c r="C24" s="14"/>
      <c r="D24" s="15">
        <f t="shared" si="0"/>
        <v>0</v>
      </c>
      <c r="E24" s="15">
        <f t="shared" si="1"/>
        <v>0</v>
      </c>
      <c r="F24" s="22" t="b">
        <f t="shared" si="18"/>
        <v>1</v>
      </c>
      <c r="G24" s="22" t="b">
        <f t="shared" si="19"/>
        <v>1</v>
      </c>
      <c r="H24" s="23">
        <f t="shared" si="20"/>
        <v>1</v>
      </c>
      <c r="I24" s="23">
        <f t="shared" si="21"/>
        <v>1</v>
      </c>
      <c r="J24" s="13">
        <f t="shared" si="2"/>
        <v>0.01</v>
      </c>
      <c r="K24" s="14"/>
      <c r="L24" s="14"/>
      <c r="M24" s="15">
        <f t="shared" si="3"/>
        <v>0</v>
      </c>
      <c r="N24" s="15">
        <f t="shared" si="4"/>
        <v>0</v>
      </c>
      <c r="O24" s="22" t="b">
        <f t="shared" si="22"/>
        <v>1</v>
      </c>
      <c r="P24" s="22" t="b">
        <f t="shared" si="23"/>
        <v>1</v>
      </c>
      <c r="Q24" s="23">
        <f t="shared" si="5"/>
        <v>1</v>
      </c>
      <c r="R24" s="23">
        <f t="shared" si="6"/>
        <v>1</v>
      </c>
      <c r="S24" s="13">
        <f t="shared" si="7"/>
        <v>0</v>
      </c>
      <c r="T24" s="24" t="e">
        <f t="shared" si="8"/>
        <v>#DIV/0!</v>
      </c>
      <c r="U24" s="24" t="e">
        <f t="shared" si="9"/>
        <v>#DIV/0!</v>
      </c>
      <c r="V24" s="23">
        <f t="shared" si="10"/>
        <v>1</v>
      </c>
      <c r="W24" s="18" t="e">
        <f t="shared" si="13"/>
        <v>#DIV/0!</v>
      </c>
      <c r="X24" s="24" t="str">
        <f t="shared" si="24"/>
        <v/>
      </c>
      <c r="Y24" s="24" t="e">
        <f t="shared" si="11"/>
        <v>#VALUE!</v>
      </c>
      <c r="Z24" s="13">
        <f t="shared" si="14"/>
        <v>0.4975</v>
      </c>
      <c r="AA24" s="18" t="str">
        <f t="shared" si="15"/>
        <v/>
      </c>
      <c r="AB24" s="13">
        <f t="shared" si="16"/>
        <v>0.75634028703119704</v>
      </c>
      <c r="AC24" s="13" t="e">
        <f t="shared" si="12"/>
        <v>#VALUE!</v>
      </c>
      <c r="AD24" s="27" t="str">
        <f t="shared" si="17"/>
        <v/>
      </c>
    </row>
    <row r="25" spans="1:30" x14ac:dyDescent="0.2">
      <c r="A25" s="39" t="s">
        <v>41</v>
      </c>
      <c r="B25" s="14"/>
      <c r="C25" s="14"/>
      <c r="D25" s="15">
        <f t="shared" si="0"/>
        <v>0</v>
      </c>
      <c r="E25" s="15">
        <f t="shared" si="1"/>
        <v>0</v>
      </c>
      <c r="F25" s="22" t="b">
        <f t="shared" si="18"/>
        <v>1</v>
      </c>
      <c r="G25" s="22" t="b">
        <f t="shared" si="19"/>
        <v>1</v>
      </c>
      <c r="H25" s="23">
        <f t="shared" si="20"/>
        <v>1</v>
      </c>
      <c r="I25" s="23">
        <f t="shared" si="21"/>
        <v>1</v>
      </c>
      <c r="J25" s="13">
        <f t="shared" si="2"/>
        <v>0.01</v>
      </c>
      <c r="K25" s="14"/>
      <c r="L25" s="14"/>
      <c r="M25" s="15">
        <f t="shared" si="3"/>
        <v>0</v>
      </c>
      <c r="N25" s="15">
        <f t="shared" si="4"/>
        <v>0</v>
      </c>
      <c r="O25" s="22" t="b">
        <f t="shared" si="22"/>
        <v>1</v>
      </c>
      <c r="P25" s="22" t="b">
        <f t="shared" si="23"/>
        <v>1</v>
      </c>
      <c r="Q25" s="23">
        <f t="shared" si="5"/>
        <v>1</v>
      </c>
      <c r="R25" s="23">
        <f t="shared" si="6"/>
        <v>1</v>
      </c>
      <c r="S25" s="13">
        <f t="shared" si="7"/>
        <v>0</v>
      </c>
      <c r="T25" s="24" t="e">
        <f t="shared" si="8"/>
        <v>#DIV/0!</v>
      </c>
      <c r="U25" s="24" t="e">
        <f t="shared" si="9"/>
        <v>#DIV/0!</v>
      </c>
      <c r="V25" s="23">
        <f t="shared" si="10"/>
        <v>1</v>
      </c>
      <c r="W25" s="18" t="e">
        <f t="shared" si="13"/>
        <v>#DIV/0!</v>
      </c>
      <c r="X25" s="24" t="str">
        <f t="shared" si="24"/>
        <v/>
      </c>
      <c r="Y25" s="24" t="e">
        <f t="shared" si="11"/>
        <v>#VALUE!</v>
      </c>
      <c r="Z25" s="13">
        <f t="shared" si="14"/>
        <v>0.4975</v>
      </c>
      <c r="AA25" s="18" t="str">
        <f t="shared" si="15"/>
        <v/>
      </c>
      <c r="AB25" s="13">
        <f t="shared" si="16"/>
        <v>0.75634028703119704</v>
      </c>
      <c r="AC25" s="13" t="e">
        <f t="shared" si="12"/>
        <v>#VALUE!</v>
      </c>
      <c r="AD25" s="27" t="str">
        <f t="shared" si="17"/>
        <v/>
      </c>
    </row>
    <row r="26" spans="1:30" x14ac:dyDescent="0.2">
      <c r="A26" s="39" t="s">
        <v>42</v>
      </c>
      <c r="B26" s="14"/>
      <c r="C26" s="14"/>
      <c r="D26" s="15">
        <f t="shared" si="0"/>
        <v>0</v>
      </c>
      <c r="E26" s="15">
        <f t="shared" si="1"/>
        <v>0</v>
      </c>
      <c r="F26" s="22" t="b">
        <f t="shared" si="18"/>
        <v>1</v>
      </c>
      <c r="G26" s="22" t="b">
        <f t="shared" si="19"/>
        <v>1</v>
      </c>
      <c r="H26" s="23">
        <f t="shared" si="20"/>
        <v>1</v>
      </c>
      <c r="I26" s="23">
        <f t="shared" si="21"/>
        <v>1</v>
      </c>
      <c r="J26" s="13">
        <f t="shared" si="2"/>
        <v>0.01</v>
      </c>
      <c r="K26" s="14"/>
      <c r="L26" s="14"/>
      <c r="M26" s="15">
        <f t="shared" si="3"/>
        <v>0</v>
      </c>
      <c r="N26" s="15">
        <f t="shared" si="4"/>
        <v>0</v>
      </c>
      <c r="O26" s="22" t="b">
        <f t="shared" si="22"/>
        <v>1</v>
      </c>
      <c r="P26" s="22" t="b">
        <f t="shared" si="23"/>
        <v>1</v>
      </c>
      <c r="Q26" s="23">
        <f t="shared" si="5"/>
        <v>1</v>
      </c>
      <c r="R26" s="23">
        <f t="shared" si="6"/>
        <v>1</v>
      </c>
      <c r="S26" s="13">
        <f t="shared" si="7"/>
        <v>0</v>
      </c>
      <c r="T26" s="24" t="e">
        <f t="shared" si="8"/>
        <v>#DIV/0!</v>
      </c>
      <c r="U26" s="24" t="e">
        <f t="shared" si="9"/>
        <v>#DIV/0!</v>
      </c>
      <c r="V26" s="23">
        <f t="shared" si="10"/>
        <v>1</v>
      </c>
      <c r="W26" s="18" t="e">
        <f t="shared" si="13"/>
        <v>#DIV/0!</v>
      </c>
      <c r="X26" s="24" t="str">
        <f t="shared" si="24"/>
        <v/>
      </c>
      <c r="Y26" s="24" t="e">
        <f t="shared" si="11"/>
        <v>#VALUE!</v>
      </c>
      <c r="Z26" s="13">
        <f t="shared" si="14"/>
        <v>0.4975</v>
      </c>
      <c r="AA26" s="18" t="str">
        <f t="shared" si="15"/>
        <v/>
      </c>
      <c r="AB26" s="13">
        <f t="shared" si="16"/>
        <v>0.75634028703119704</v>
      </c>
      <c r="AC26" s="13" t="e">
        <f t="shared" si="12"/>
        <v>#VALUE!</v>
      </c>
      <c r="AD26" s="27" t="str">
        <f t="shared" si="17"/>
        <v/>
      </c>
    </row>
    <row r="27" spans="1:30" x14ac:dyDescent="0.2">
      <c r="A27" s="39" t="s">
        <v>43</v>
      </c>
      <c r="B27" s="14"/>
      <c r="C27" s="14"/>
      <c r="D27" s="15">
        <f t="shared" si="0"/>
        <v>0</v>
      </c>
      <c r="E27" s="15">
        <f t="shared" si="1"/>
        <v>0</v>
      </c>
      <c r="F27" s="22" t="b">
        <f t="shared" si="18"/>
        <v>1</v>
      </c>
      <c r="G27" s="22" t="b">
        <f t="shared" si="19"/>
        <v>1</v>
      </c>
      <c r="H27" s="23">
        <f t="shared" si="20"/>
        <v>1</v>
      </c>
      <c r="I27" s="23">
        <f t="shared" si="21"/>
        <v>1</v>
      </c>
      <c r="J27" s="13">
        <f t="shared" si="2"/>
        <v>0.01</v>
      </c>
      <c r="K27" s="14"/>
      <c r="L27" s="14"/>
      <c r="M27" s="15">
        <f t="shared" si="3"/>
        <v>0</v>
      </c>
      <c r="N27" s="15">
        <f t="shared" si="4"/>
        <v>0</v>
      </c>
      <c r="O27" s="22" t="b">
        <f t="shared" si="22"/>
        <v>1</v>
      </c>
      <c r="P27" s="22" t="b">
        <f t="shared" si="23"/>
        <v>1</v>
      </c>
      <c r="Q27" s="23">
        <f t="shared" si="5"/>
        <v>1</v>
      </c>
      <c r="R27" s="23">
        <f t="shared" si="6"/>
        <v>1</v>
      </c>
      <c r="S27" s="13">
        <f t="shared" si="7"/>
        <v>0</v>
      </c>
      <c r="T27" s="24" t="e">
        <f t="shared" si="8"/>
        <v>#DIV/0!</v>
      </c>
      <c r="U27" s="24" t="e">
        <f t="shared" si="9"/>
        <v>#DIV/0!</v>
      </c>
      <c r="V27" s="23">
        <f t="shared" si="10"/>
        <v>1</v>
      </c>
      <c r="W27" s="18" t="e">
        <f t="shared" si="13"/>
        <v>#DIV/0!</v>
      </c>
      <c r="X27" s="24" t="str">
        <f t="shared" si="24"/>
        <v/>
      </c>
      <c r="Y27" s="24" t="e">
        <f t="shared" si="11"/>
        <v>#VALUE!</v>
      </c>
      <c r="Z27" s="13">
        <f t="shared" si="14"/>
        <v>0.4975</v>
      </c>
      <c r="AA27" s="18" t="str">
        <f t="shared" si="15"/>
        <v/>
      </c>
      <c r="AB27" s="13">
        <f t="shared" si="16"/>
        <v>0.75634028703119704</v>
      </c>
      <c r="AC27" s="13" t="e">
        <f t="shared" si="12"/>
        <v>#VALUE!</v>
      </c>
      <c r="AD27" s="27" t="str">
        <f t="shared" si="17"/>
        <v/>
      </c>
    </row>
    <row r="28" spans="1:30" x14ac:dyDescent="0.2">
      <c r="A28" s="39" t="s">
        <v>44</v>
      </c>
      <c r="B28" s="14"/>
      <c r="C28" s="14"/>
      <c r="D28" s="15">
        <f t="shared" si="0"/>
        <v>0</v>
      </c>
      <c r="E28" s="15">
        <f t="shared" si="1"/>
        <v>0</v>
      </c>
      <c r="F28" s="22" t="b">
        <f t="shared" si="18"/>
        <v>1</v>
      </c>
      <c r="G28" s="22" t="b">
        <f t="shared" si="19"/>
        <v>1</v>
      </c>
      <c r="H28" s="23">
        <f t="shared" si="20"/>
        <v>1</v>
      </c>
      <c r="I28" s="23">
        <f t="shared" si="21"/>
        <v>1</v>
      </c>
      <c r="J28" s="13">
        <f t="shared" si="2"/>
        <v>0.01</v>
      </c>
      <c r="K28" s="14"/>
      <c r="L28" s="14"/>
      <c r="M28" s="15">
        <f t="shared" si="3"/>
        <v>0</v>
      </c>
      <c r="N28" s="15">
        <f t="shared" si="4"/>
        <v>0</v>
      </c>
      <c r="O28" s="22" t="b">
        <f t="shared" si="22"/>
        <v>1</v>
      </c>
      <c r="P28" s="22" t="b">
        <f t="shared" si="23"/>
        <v>1</v>
      </c>
      <c r="Q28" s="23">
        <f t="shared" si="5"/>
        <v>1</v>
      </c>
      <c r="R28" s="23">
        <f t="shared" si="6"/>
        <v>1</v>
      </c>
      <c r="S28" s="13">
        <f t="shared" si="7"/>
        <v>0</v>
      </c>
      <c r="T28" s="24" t="e">
        <f t="shared" si="8"/>
        <v>#DIV/0!</v>
      </c>
      <c r="U28" s="24" t="e">
        <f t="shared" si="9"/>
        <v>#DIV/0!</v>
      </c>
      <c r="V28" s="23">
        <f t="shared" si="10"/>
        <v>1</v>
      </c>
      <c r="W28" s="18" t="e">
        <f t="shared" si="13"/>
        <v>#DIV/0!</v>
      </c>
      <c r="X28" s="24" t="str">
        <f t="shared" si="24"/>
        <v/>
      </c>
      <c r="Y28" s="24" t="e">
        <f t="shared" si="11"/>
        <v>#VALUE!</v>
      </c>
      <c r="Z28" s="13">
        <f t="shared" si="14"/>
        <v>0.4975</v>
      </c>
      <c r="AA28" s="18" t="str">
        <f t="shared" si="15"/>
        <v/>
      </c>
      <c r="AB28" s="13">
        <f t="shared" si="16"/>
        <v>0.75634028703119704</v>
      </c>
      <c r="AC28" s="13" t="e">
        <f t="shared" si="12"/>
        <v>#VALUE!</v>
      </c>
      <c r="AD28" s="27" t="str">
        <f t="shared" si="17"/>
        <v/>
      </c>
    </row>
    <row r="29" spans="1:30" x14ac:dyDescent="0.2">
      <c r="A29" s="39" t="s">
        <v>45</v>
      </c>
      <c r="B29" s="14"/>
      <c r="C29" s="14"/>
      <c r="D29" s="15">
        <f t="shared" si="0"/>
        <v>0</v>
      </c>
      <c r="E29" s="15">
        <f t="shared" si="1"/>
        <v>0</v>
      </c>
      <c r="F29" s="22" t="b">
        <f t="shared" si="18"/>
        <v>1</v>
      </c>
      <c r="G29" s="22" t="b">
        <f t="shared" si="19"/>
        <v>1</v>
      </c>
      <c r="H29" s="23">
        <f t="shared" si="20"/>
        <v>1</v>
      </c>
      <c r="I29" s="23">
        <f t="shared" si="21"/>
        <v>1</v>
      </c>
      <c r="J29" s="13">
        <f t="shared" si="2"/>
        <v>0.01</v>
      </c>
      <c r="K29" s="14"/>
      <c r="L29" s="14"/>
      <c r="M29" s="15">
        <f t="shared" si="3"/>
        <v>0</v>
      </c>
      <c r="N29" s="15">
        <f t="shared" si="4"/>
        <v>0</v>
      </c>
      <c r="O29" s="22" t="b">
        <f t="shared" si="22"/>
        <v>1</v>
      </c>
      <c r="P29" s="22" t="b">
        <f t="shared" si="23"/>
        <v>1</v>
      </c>
      <c r="Q29" s="23">
        <f t="shared" si="5"/>
        <v>1</v>
      </c>
      <c r="R29" s="23">
        <f t="shared" si="6"/>
        <v>1</v>
      </c>
      <c r="S29" s="13">
        <f t="shared" si="7"/>
        <v>0</v>
      </c>
      <c r="T29" s="24" t="e">
        <f t="shared" si="8"/>
        <v>#DIV/0!</v>
      </c>
      <c r="U29" s="24" t="e">
        <f t="shared" si="9"/>
        <v>#DIV/0!</v>
      </c>
      <c r="V29" s="23">
        <f t="shared" si="10"/>
        <v>1</v>
      </c>
      <c r="W29" s="18" t="e">
        <f t="shared" si="13"/>
        <v>#DIV/0!</v>
      </c>
      <c r="X29" s="24" t="str">
        <f t="shared" si="24"/>
        <v/>
      </c>
      <c r="Y29" s="24" t="e">
        <f t="shared" si="11"/>
        <v>#VALUE!</v>
      </c>
      <c r="Z29" s="13">
        <f t="shared" si="14"/>
        <v>0.4975</v>
      </c>
      <c r="AA29" s="18" t="str">
        <f t="shared" si="15"/>
        <v/>
      </c>
      <c r="AB29" s="13">
        <f t="shared" si="16"/>
        <v>0.75634028703119704</v>
      </c>
      <c r="AC29" s="13" t="e">
        <f t="shared" si="12"/>
        <v>#VALUE!</v>
      </c>
      <c r="AD29" s="27" t="str">
        <f t="shared" si="17"/>
        <v/>
      </c>
    </row>
    <row r="30" spans="1:30" x14ac:dyDescent="0.2">
      <c r="A30" s="39" t="s">
        <v>46</v>
      </c>
      <c r="B30" s="14"/>
      <c r="C30" s="14"/>
      <c r="D30" s="15">
        <f t="shared" si="0"/>
        <v>0</v>
      </c>
      <c r="E30" s="15">
        <f t="shared" si="1"/>
        <v>0</v>
      </c>
      <c r="F30" s="22" t="b">
        <f t="shared" si="18"/>
        <v>1</v>
      </c>
      <c r="G30" s="22" t="b">
        <f t="shared" si="19"/>
        <v>1</v>
      </c>
      <c r="H30" s="23">
        <f t="shared" si="20"/>
        <v>1</v>
      </c>
      <c r="I30" s="23">
        <f t="shared" si="21"/>
        <v>1</v>
      </c>
      <c r="J30" s="13">
        <f t="shared" si="2"/>
        <v>0.01</v>
      </c>
      <c r="K30" s="14"/>
      <c r="L30" s="14"/>
      <c r="M30" s="15">
        <f t="shared" si="3"/>
        <v>0</v>
      </c>
      <c r="N30" s="15">
        <f t="shared" si="4"/>
        <v>0</v>
      </c>
      <c r="O30" s="22" t="b">
        <f t="shared" si="22"/>
        <v>1</v>
      </c>
      <c r="P30" s="22" t="b">
        <f t="shared" si="23"/>
        <v>1</v>
      </c>
      <c r="Q30" s="23">
        <f t="shared" si="5"/>
        <v>1</v>
      </c>
      <c r="R30" s="23">
        <f t="shared" si="6"/>
        <v>1</v>
      </c>
      <c r="S30" s="13">
        <f t="shared" si="7"/>
        <v>0</v>
      </c>
      <c r="T30" s="24" t="e">
        <f t="shared" si="8"/>
        <v>#DIV/0!</v>
      </c>
      <c r="U30" s="24" t="e">
        <f t="shared" si="9"/>
        <v>#DIV/0!</v>
      </c>
      <c r="V30" s="23">
        <f t="shared" si="10"/>
        <v>1</v>
      </c>
      <c r="W30" s="18" t="e">
        <f t="shared" si="13"/>
        <v>#DIV/0!</v>
      </c>
      <c r="X30" s="24" t="str">
        <f t="shared" si="24"/>
        <v/>
      </c>
      <c r="Y30" s="24" t="e">
        <f t="shared" si="11"/>
        <v>#VALUE!</v>
      </c>
      <c r="Z30" s="13">
        <f t="shared" si="14"/>
        <v>0.4975</v>
      </c>
      <c r="AA30" s="18" t="str">
        <f t="shared" si="15"/>
        <v/>
      </c>
      <c r="AB30" s="13">
        <f t="shared" si="16"/>
        <v>0.75634028703119704</v>
      </c>
      <c r="AC30" s="13" t="e">
        <f t="shared" si="12"/>
        <v>#VALUE!</v>
      </c>
      <c r="AD30" s="27" t="str">
        <f t="shared" si="17"/>
        <v/>
      </c>
    </row>
    <row r="31" spans="1:30" x14ac:dyDescent="0.2">
      <c r="A31" s="39" t="s">
        <v>47</v>
      </c>
      <c r="B31" s="14"/>
      <c r="C31" s="14"/>
      <c r="D31" s="15">
        <f t="shared" si="0"/>
        <v>0</v>
      </c>
      <c r="E31" s="15">
        <f t="shared" si="1"/>
        <v>0</v>
      </c>
      <c r="F31" s="22" t="b">
        <f t="shared" si="18"/>
        <v>1</v>
      </c>
      <c r="G31" s="22" t="b">
        <f t="shared" si="19"/>
        <v>1</v>
      </c>
      <c r="H31" s="23">
        <f t="shared" si="20"/>
        <v>1</v>
      </c>
      <c r="I31" s="23">
        <f t="shared" si="21"/>
        <v>1</v>
      </c>
      <c r="J31" s="13">
        <f t="shared" si="2"/>
        <v>0.01</v>
      </c>
      <c r="K31" s="14"/>
      <c r="L31" s="14"/>
      <c r="M31" s="15">
        <f t="shared" si="3"/>
        <v>0</v>
      </c>
      <c r="N31" s="15">
        <f t="shared" si="4"/>
        <v>0</v>
      </c>
      <c r="O31" s="22" t="b">
        <f t="shared" si="22"/>
        <v>1</v>
      </c>
      <c r="P31" s="22" t="b">
        <f t="shared" si="23"/>
        <v>1</v>
      </c>
      <c r="Q31" s="23">
        <f t="shared" si="5"/>
        <v>1</v>
      </c>
      <c r="R31" s="23">
        <f t="shared" si="6"/>
        <v>1</v>
      </c>
      <c r="S31" s="13">
        <f t="shared" si="7"/>
        <v>0</v>
      </c>
      <c r="T31" s="24" t="e">
        <f t="shared" si="8"/>
        <v>#DIV/0!</v>
      </c>
      <c r="U31" s="24" t="e">
        <f t="shared" si="9"/>
        <v>#DIV/0!</v>
      </c>
      <c r="V31" s="23">
        <f t="shared" si="10"/>
        <v>1</v>
      </c>
      <c r="W31" s="18" t="e">
        <f t="shared" si="13"/>
        <v>#DIV/0!</v>
      </c>
      <c r="X31" s="24" t="str">
        <f t="shared" si="24"/>
        <v/>
      </c>
      <c r="Y31" s="24" t="e">
        <f t="shared" si="11"/>
        <v>#VALUE!</v>
      </c>
      <c r="Z31" s="13">
        <f t="shared" si="14"/>
        <v>0.4975</v>
      </c>
      <c r="AA31" s="18" t="str">
        <f t="shared" si="15"/>
        <v/>
      </c>
      <c r="AB31" s="13">
        <f t="shared" si="16"/>
        <v>0.75634028703119704</v>
      </c>
      <c r="AC31" s="13" t="e">
        <f t="shared" si="12"/>
        <v>#VALUE!</v>
      </c>
      <c r="AD31" s="27" t="str">
        <f t="shared" si="17"/>
        <v/>
      </c>
    </row>
    <row r="32" spans="1:30" x14ac:dyDescent="0.2">
      <c r="A32" s="39" t="s">
        <v>48</v>
      </c>
      <c r="B32" s="14"/>
      <c r="C32" s="14"/>
      <c r="D32" s="15">
        <f t="shared" si="0"/>
        <v>0</v>
      </c>
      <c r="E32" s="15">
        <f t="shared" si="1"/>
        <v>0</v>
      </c>
      <c r="F32" s="22" t="b">
        <f t="shared" si="18"/>
        <v>1</v>
      </c>
      <c r="G32" s="22" t="b">
        <f t="shared" si="19"/>
        <v>1</v>
      </c>
      <c r="H32" s="23">
        <f t="shared" si="20"/>
        <v>1</v>
      </c>
      <c r="I32" s="23">
        <f t="shared" si="21"/>
        <v>1</v>
      </c>
      <c r="J32" s="13">
        <f t="shared" si="2"/>
        <v>0.01</v>
      </c>
      <c r="K32" s="14"/>
      <c r="L32" s="14"/>
      <c r="M32" s="15">
        <f t="shared" si="3"/>
        <v>0</v>
      </c>
      <c r="N32" s="15">
        <f t="shared" si="4"/>
        <v>0</v>
      </c>
      <c r="O32" s="22" t="b">
        <f t="shared" si="22"/>
        <v>1</v>
      </c>
      <c r="P32" s="22" t="b">
        <f t="shared" si="23"/>
        <v>1</v>
      </c>
      <c r="Q32" s="23">
        <f t="shared" si="5"/>
        <v>1</v>
      </c>
      <c r="R32" s="23">
        <f t="shared" si="6"/>
        <v>1</v>
      </c>
      <c r="S32" s="13">
        <f t="shared" si="7"/>
        <v>0</v>
      </c>
      <c r="T32" s="24" t="e">
        <f t="shared" si="8"/>
        <v>#DIV/0!</v>
      </c>
      <c r="U32" s="24" t="e">
        <f t="shared" si="9"/>
        <v>#DIV/0!</v>
      </c>
      <c r="V32" s="23">
        <f t="shared" si="10"/>
        <v>1</v>
      </c>
      <c r="W32" s="18" t="e">
        <f t="shared" si="13"/>
        <v>#DIV/0!</v>
      </c>
      <c r="X32" s="24" t="str">
        <f t="shared" si="24"/>
        <v/>
      </c>
      <c r="Y32" s="24" t="e">
        <f t="shared" si="11"/>
        <v>#VALUE!</v>
      </c>
      <c r="Z32" s="13">
        <f t="shared" si="14"/>
        <v>0.4975</v>
      </c>
      <c r="AA32" s="18" t="str">
        <f t="shared" si="15"/>
        <v/>
      </c>
      <c r="AB32" s="13">
        <f t="shared" si="16"/>
        <v>0.75634028703119704</v>
      </c>
      <c r="AC32" s="13" t="e">
        <f t="shared" si="12"/>
        <v>#VALUE!</v>
      </c>
      <c r="AD32" s="27" t="str">
        <f t="shared" si="17"/>
        <v/>
      </c>
    </row>
    <row r="33" spans="1:30" x14ac:dyDescent="0.2">
      <c r="A33" s="39" t="s">
        <v>49</v>
      </c>
      <c r="B33" s="14"/>
      <c r="C33" s="14"/>
      <c r="D33" s="15">
        <f t="shared" si="0"/>
        <v>0</v>
      </c>
      <c r="E33" s="15">
        <f t="shared" si="1"/>
        <v>0</v>
      </c>
      <c r="F33" s="22" t="b">
        <f t="shared" si="18"/>
        <v>1</v>
      </c>
      <c r="G33" s="22" t="b">
        <f t="shared" si="19"/>
        <v>1</v>
      </c>
      <c r="H33" s="23">
        <f t="shared" si="20"/>
        <v>1</v>
      </c>
      <c r="I33" s="23">
        <f t="shared" si="21"/>
        <v>1</v>
      </c>
      <c r="J33" s="13">
        <f t="shared" si="2"/>
        <v>0.01</v>
      </c>
      <c r="K33" s="14"/>
      <c r="L33" s="14"/>
      <c r="M33" s="15">
        <f t="shared" si="3"/>
        <v>0</v>
      </c>
      <c r="N33" s="15">
        <f t="shared" si="4"/>
        <v>0</v>
      </c>
      <c r="O33" s="22" t="b">
        <f t="shared" si="22"/>
        <v>1</v>
      </c>
      <c r="P33" s="22" t="b">
        <f t="shared" si="23"/>
        <v>1</v>
      </c>
      <c r="Q33" s="23">
        <f t="shared" si="5"/>
        <v>1</v>
      </c>
      <c r="R33" s="23">
        <f t="shared" si="6"/>
        <v>1</v>
      </c>
      <c r="S33" s="13">
        <f t="shared" si="7"/>
        <v>0</v>
      </c>
      <c r="T33" s="24" t="e">
        <f t="shared" si="8"/>
        <v>#DIV/0!</v>
      </c>
      <c r="U33" s="24" t="e">
        <f t="shared" si="9"/>
        <v>#DIV/0!</v>
      </c>
      <c r="V33" s="23">
        <f t="shared" si="10"/>
        <v>1</v>
      </c>
      <c r="W33" s="18" t="e">
        <f t="shared" si="13"/>
        <v>#DIV/0!</v>
      </c>
      <c r="X33" s="24" t="str">
        <f t="shared" si="24"/>
        <v/>
      </c>
      <c r="Y33" s="24" t="e">
        <f t="shared" si="11"/>
        <v>#VALUE!</v>
      </c>
      <c r="Z33" s="13">
        <f t="shared" si="14"/>
        <v>0.4975</v>
      </c>
      <c r="AA33" s="18" t="str">
        <f t="shared" si="15"/>
        <v/>
      </c>
      <c r="AB33" s="13">
        <f t="shared" si="16"/>
        <v>0.75634028703119704</v>
      </c>
      <c r="AC33" s="13" t="e">
        <f t="shared" si="12"/>
        <v>#VALUE!</v>
      </c>
      <c r="AD33" s="27" t="str">
        <f t="shared" si="17"/>
        <v/>
      </c>
    </row>
    <row r="34" spans="1:30" x14ac:dyDescent="0.2">
      <c r="A34" s="39" t="s">
        <v>50</v>
      </c>
      <c r="B34" s="14"/>
      <c r="C34" s="14"/>
      <c r="D34" s="15">
        <f t="shared" si="0"/>
        <v>0</v>
      </c>
      <c r="E34" s="15">
        <f t="shared" si="1"/>
        <v>0</v>
      </c>
      <c r="F34" s="22" t="b">
        <f t="shared" si="18"/>
        <v>1</v>
      </c>
      <c r="G34" s="22" t="b">
        <f t="shared" si="19"/>
        <v>1</v>
      </c>
      <c r="H34" s="23">
        <f t="shared" si="20"/>
        <v>1</v>
      </c>
      <c r="I34" s="23">
        <f t="shared" si="21"/>
        <v>1</v>
      </c>
      <c r="J34" s="13">
        <f t="shared" si="2"/>
        <v>0.01</v>
      </c>
      <c r="K34" s="14"/>
      <c r="L34" s="14"/>
      <c r="M34" s="15">
        <f t="shared" si="3"/>
        <v>0</v>
      </c>
      <c r="N34" s="15">
        <f t="shared" si="4"/>
        <v>0</v>
      </c>
      <c r="O34" s="22" t="b">
        <f t="shared" si="22"/>
        <v>1</v>
      </c>
      <c r="P34" s="22" t="b">
        <f t="shared" si="23"/>
        <v>1</v>
      </c>
      <c r="Q34" s="23">
        <f t="shared" si="5"/>
        <v>1</v>
      </c>
      <c r="R34" s="23">
        <f t="shared" si="6"/>
        <v>1</v>
      </c>
      <c r="S34" s="13">
        <f t="shared" si="7"/>
        <v>0</v>
      </c>
      <c r="T34" s="24" t="e">
        <f t="shared" si="8"/>
        <v>#DIV/0!</v>
      </c>
      <c r="U34" s="24" t="e">
        <f t="shared" si="9"/>
        <v>#DIV/0!</v>
      </c>
      <c r="V34" s="23">
        <f t="shared" si="10"/>
        <v>1</v>
      </c>
      <c r="W34" s="18" t="e">
        <f t="shared" si="13"/>
        <v>#DIV/0!</v>
      </c>
      <c r="X34" s="24" t="str">
        <f t="shared" si="24"/>
        <v/>
      </c>
      <c r="Y34" s="24" t="e">
        <f t="shared" si="11"/>
        <v>#VALUE!</v>
      </c>
      <c r="Z34" s="13">
        <f t="shared" si="14"/>
        <v>0.4975</v>
      </c>
      <c r="AA34" s="18" t="str">
        <f t="shared" si="15"/>
        <v/>
      </c>
      <c r="AB34" s="13">
        <f t="shared" si="16"/>
        <v>0.75634028703119704</v>
      </c>
      <c r="AC34" s="13" t="e">
        <f t="shared" si="12"/>
        <v>#VALUE!</v>
      </c>
      <c r="AD34" s="27" t="str">
        <f t="shared" si="17"/>
        <v/>
      </c>
    </row>
    <row r="35" spans="1:30" x14ac:dyDescent="0.2">
      <c r="A35" s="39" t="s">
        <v>51</v>
      </c>
      <c r="B35" s="14"/>
      <c r="C35" s="14"/>
      <c r="D35" s="15">
        <f t="shared" si="0"/>
        <v>0</v>
      </c>
      <c r="E35" s="15">
        <f t="shared" si="1"/>
        <v>0</v>
      </c>
      <c r="F35" s="22" t="b">
        <f t="shared" si="18"/>
        <v>1</v>
      </c>
      <c r="G35" s="22" t="b">
        <f t="shared" si="19"/>
        <v>1</v>
      </c>
      <c r="H35" s="23">
        <f t="shared" si="20"/>
        <v>1</v>
      </c>
      <c r="I35" s="23">
        <f t="shared" si="21"/>
        <v>1</v>
      </c>
      <c r="J35" s="13">
        <f t="shared" si="2"/>
        <v>0.01</v>
      </c>
      <c r="K35" s="14"/>
      <c r="L35" s="14"/>
      <c r="M35" s="15">
        <f t="shared" si="3"/>
        <v>0</v>
      </c>
      <c r="N35" s="15">
        <f t="shared" si="4"/>
        <v>0</v>
      </c>
      <c r="O35" s="22" t="b">
        <f t="shared" si="22"/>
        <v>1</v>
      </c>
      <c r="P35" s="22" t="b">
        <f t="shared" si="23"/>
        <v>1</v>
      </c>
      <c r="Q35" s="23">
        <f t="shared" si="5"/>
        <v>1</v>
      </c>
      <c r="R35" s="23">
        <f t="shared" si="6"/>
        <v>1</v>
      </c>
      <c r="S35" s="13">
        <f t="shared" si="7"/>
        <v>0</v>
      </c>
      <c r="T35" s="24" t="e">
        <f t="shared" si="8"/>
        <v>#DIV/0!</v>
      </c>
      <c r="U35" s="24" t="e">
        <f t="shared" si="9"/>
        <v>#DIV/0!</v>
      </c>
      <c r="V35" s="23">
        <f t="shared" si="10"/>
        <v>1</v>
      </c>
      <c r="W35" s="18" t="e">
        <f t="shared" si="13"/>
        <v>#DIV/0!</v>
      </c>
      <c r="X35" s="24" t="str">
        <f t="shared" si="24"/>
        <v/>
      </c>
      <c r="Y35" s="24" t="e">
        <f t="shared" si="11"/>
        <v>#VALUE!</v>
      </c>
      <c r="Z35" s="13">
        <f t="shared" si="14"/>
        <v>0.4975</v>
      </c>
      <c r="AA35" s="18" t="str">
        <f t="shared" si="15"/>
        <v/>
      </c>
      <c r="AB35" s="13">
        <f t="shared" si="16"/>
        <v>0.75634028703119704</v>
      </c>
      <c r="AC35" s="13" t="e">
        <f t="shared" si="12"/>
        <v>#VALUE!</v>
      </c>
      <c r="AD35" s="27" t="str">
        <f t="shared" si="17"/>
        <v/>
      </c>
    </row>
    <row r="36" spans="1:30" x14ac:dyDescent="0.2">
      <c r="A36" s="39" t="s">
        <v>52</v>
      </c>
      <c r="B36" s="14"/>
      <c r="C36" s="14"/>
      <c r="D36" s="15">
        <f t="shared" si="0"/>
        <v>0</v>
      </c>
      <c r="E36" s="15">
        <f t="shared" si="1"/>
        <v>0</v>
      </c>
      <c r="F36" s="22" t="b">
        <f t="shared" si="18"/>
        <v>1</v>
      </c>
      <c r="G36" s="22" t="b">
        <f t="shared" si="19"/>
        <v>1</v>
      </c>
      <c r="H36" s="23">
        <f t="shared" si="20"/>
        <v>1</v>
      </c>
      <c r="I36" s="23">
        <f t="shared" si="21"/>
        <v>1</v>
      </c>
      <c r="J36" s="13">
        <f t="shared" si="2"/>
        <v>0.01</v>
      </c>
      <c r="K36" s="14"/>
      <c r="L36" s="14"/>
      <c r="M36" s="15">
        <f t="shared" si="3"/>
        <v>0</v>
      </c>
      <c r="N36" s="15">
        <f t="shared" si="4"/>
        <v>0</v>
      </c>
      <c r="O36" s="22" t="b">
        <f t="shared" si="22"/>
        <v>1</v>
      </c>
      <c r="P36" s="22" t="b">
        <f t="shared" si="23"/>
        <v>1</v>
      </c>
      <c r="Q36" s="23">
        <f t="shared" si="5"/>
        <v>1</v>
      </c>
      <c r="R36" s="23">
        <f t="shared" si="6"/>
        <v>1</v>
      </c>
      <c r="S36" s="13">
        <f t="shared" si="7"/>
        <v>0</v>
      </c>
      <c r="T36" s="24" t="e">
        <f t="shared" si="8"/>
        <v>#DIV/0!</v>
      </c>
      <c r="U36" s="24" t="e">
        <f t="shared" si="9"/>
        <v>#DIV/0!</v>
      </c>
      <c r="V36" s="23">
        <f t="shared" si="10"/>
        <v>1</v>
      </c>
      <c r="W36" s="18" t="e">
        <f t="shared" si="13"/>
        <v>#DIV/0!</v>
      </c>
      <c r="X36" s="24" t="str">
        <f t="shared" si="24"/>
        <v/>
      </c>
      <c r="Y36" s="24" t="e">
        <f t="shared" si="11"/>
        <v>#VALUE!</v>
      </c>
      <c r="Z36" s="13">
        <f t="shared" si="14"/>
        <v>0.4975</v>
      </c>
      <c r="AA36" s="18" t="str">
        <f t="shared" si="15"/>
        <v/>
      </c>
      <c r="AB36" s="13">
        <f t="shared" si="16"/>
        <v>0.75634028703119704</v>
      </c>
      <c r="AC36" s="13" t="e">
        <f t="shared" si="12"/>
        <v>#VALUE!</v>
      </c>
      <c r="AD36" s="27" t="str">
        <f t="shared" si="17"/>
        <v/>
      </c>
    </row>
    <row r="38" spans="1:30" hidden="1" x14ac:dyDescent="0.2">
      <c r="A38" s="2" t="s">
        <v>2</v>
      </c>
      <c r="B38" s="16">
        <v>0.6</v>
      </c>
    </row>
    <row r="39" spans="1:30" ht="15" hidden="1" thickBot="1" x14ac:dyDescent="0.25">
      <c r="A39" s="6" t="s">
        <v>3</v>
      </c>
      <c r="B39" s="17">
        <f>1-B38</f>
        <v>0.4</v>
      </c>
    </row>
  </sheetData>
  <sheetProtection sheet="1" objects="1" scenarios="1" selectLockedCells="1"/>
  <mergeCells count="4">
    <mergeCell ref="D3:E3"/>
    <mergeCell ref="M3:N3"/>
    <mergeCell ref="H5:I5"/>
    <mergeCell ref="Q5:R5"/>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Confidentiality xmlns="http://schemas.microsoft.com/sharepoint/v3">2-internal</Confidentiality>
    <SNBDate xmlns="http://schemas.microsoft.com/sharepoint/v3/fields">2014-03-30T22:00:00+00:00</SNBDate>
    <SNBContext xmlns="http://schemas.microsoft.com/sharepoint/v3" xsi:nil="true"/>
    <SNBDescription xmlns="http://schemas.microsoft.com/sharepoint/v3" xsi:nil="true"/>
    <SNBAuthor xmlns="http://schemas.microsoft.com/sharepoint/v3" xsi:nil="true"/>
    <Status xmlns="249ac15e-2a5e-4f69-b96a-d548d1e5a2a4">published</Status>
    <Sprache xmlns="05f3ad96-c035-4f79-917f-a386a0b943c8" xsi:nil="true"/>
  </documentManagement>
</p:properties>
</file>

<file path=customXml/item4.xml><?xml version="1.0" encoding="utf-8"?>
<ct:contentTypeSchema xmlns:ct="http://schemas.microsoft.com/office/2006/metadata/contentType" xmlns:ma="http://schemas.microsoft.com/office/2006/metadata/properties/metaAttributes" ct:_="" ma:_="" ma:contentTypeName="SNB Document DOX" ma:contentTypeID="0x010100593093B082FB11DC83140800200C9A66010035978940E2BBD249932C0AFD4FEEA241" ma:contentTypeVersion="3" ma:contentTypeDescription="Dieser Content Type basiert auf dem Nukleus und definiert den Content Type für die Dox-Bibliothek" ma:contentTypeScope="" ma:versionID="768c5265c5774fc1625ac3666c069418">
  <xsd:schema xmlns:xsd="http://www.w3.org/2001/XMLSchema" xmlns:xs="http://www.w3.org/2001/XMLSchema" xmlns:p="http://schemas.microsoft.com/office/2006/metadata/properties" xmlns:ns1="http://schemas.microsoft.com/sharepoint/v3" xmlns:ns2="249ac15e-2a5e-4f69-b96a-d548d1e5a2a4" xmlns:ns3="http://schemas.microsoft.com/sharepoint/v3/fields" xmlns:ns5="05f3ad96-c035-4f79-917f-a386a0b943c8" targetNamespace="http://schemas.microsoft.com/office/2006/metadata/properties" ma:root="true" ma:fieldsID="94aab9659daf8b7c615452a312ab5857" ns1:_="" ns2:_="" ns3:_="" ns5:_="">
    <xsd:import namespace="http://schemas.microsoft.com/sharepoint/v3"/>
    <xsd:import namespace="249ac15e-2a5e-4f69-b96a-d548d1e5a2a4"/>
    <xsd:import namespace="http://schemas.microsoft.com/sharepoint/v3/fields"/>
    <xsd:import namespace="05f3ad96-c035-4f79-917f-a386a0b943c8"/>
    <xsd:element name="properties">
      <xsd:complexType>
        <xsd:sequence>
          <xsd:element name="documentManagement">
            <xsd:complexType>
              <xsd:all>
                <xsd:element ref="ns1:SNBDescription" minOccurs="0"/>
                <xsd:element ref="ns2:Status" minOccurs="0"/>
                <xsd:element ref="ns1:SNBContext" minOccurs="0"/>
                <xsd:element ref="ns1:SNBAuthor" minOccurs="0"/>
                <xsd:element ref="ns3:SNBDate" minOccurs="0"/>
                <xsd:element ref="ns1:Confidentiality" minOccurs="0"/>
                <xsd:element ref="ns5:Sprach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NBDescription" ma:index="2" nillable="true" ma:displayName="SNBDescription" ma:internalName="SNBDescription">
      <xsd:simpleType>
        <xsd:restriction base="dms:Note">
          <xsd:maxLength value="255"/>
        </xsd:restriction>
      </xsd:simpleType>
    </xsd:element>
    <xsd:element name="SNBContext" ma:index="4" nillable="true" ma:displayName="SNBContext" ma:internalName="SNBContext">
      <xsd:simpleType>
        <xsd:restriction base="dms:Text"/>
      </xsd:simpleType>
    </xsd:element>
    <xsd:element name="SNBAuthor" ma:index="5" nillable="true" ma:displayName="SNBAuthor" ma:internalName="SNBAuthor">
      <xsd:simpleType>
        <xsd:restriction base="dms:Text">
          <xsd:maxLength value="255"/>
        </xsd:restriction>
      </xsd:simpleType>
    </xsd:element>
    <xsd:element name="Confidentiality" ma:index="8" nillable="true" ma:displayName="Confidentiality" ma:default="2-internal" ma:internalName="Confidentiality">
      <xsd:simpleType>
        <xsd:restriction base="dms:Choice">
          <xsd:enumeration value="1-public"/>
          <xsd:enumeration value="2-internal"/>
          <xsd:enumeration value="3-confidential"/>
          <xsd:enumeration value="4-secret"/>
        </xsd:restriction>
      </xsd:simpleType>
    </xsd:element>
  </xsd:schema>
  <xsd:schema xmlns:xsd="http://www.w3.org/2001/XMLSchema" xmlns:xs="http://www.w3.org/2001/XMLSchema" xmlns:dms="http://schemas.microsoft.com/office/2006/documentManagement/types" xmlns:pc="http://schemas.microsoft.com/office/infopath/2007/PartnerControls" targetNamespace="249ac15e-2a5e-4f69-b96a-d548d1e5a2a4" elementFormDefault="qualified">
    <xsd:import namespace="http://schemas.microsoft.com/office/2006/documentManagement/types"/>
    <xsd:import namespace="http://schemas.microsoft.com/office/infopath/2007/PartnerControls"/>
    <xsd:element name="Status" ma:index="3" nillable="true" ma:displayName="Status" ma:default="published" ma:format="Dropdown" ma:internalName="Status">
      <xsd:simpleType>
        <xsd:restriction base="dms:Choice">
          <xsd:enumeration value="(none)"/>
          <xsd:enumeration value="published"/>
          <xsd:enumeration value="in Überarbeitung"/>
          <xsd:enumeration value="bereit zur Publikation"/>
          <xsd:enumeration value="gelösch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NBDate" ma:index="6" nillable="true" ma:displayName="SNBDate" ma:default="[today]" ma:format="DateOnly" ma:internalName="SNB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5f3ad96-c035-4f79-917f-a386a0b943c8" elementFormDefault="qualified">
    <xsd:import namespace="http://schemas.microsoft.com/office/2006/documentManagement/types"/>
    <xsd:import namespace="http://schemas.microsoft.com/office/infopath/2007/PartnerControls"/>
    <xsd:element name="Sprache" ma:index="16" nillable="true" ma:displayName="Sprache" ma:default="(None)" ma:format="Dropdown" ma:internalName="Sprache">
      <xsd:simpleType>
        <xsd:restriction base="dms:Choice">
          <xsd:enumeration value="(None)"/>
          <xsd:enumeration value="de"/>
          <xsd:enumeration value="fr"/>
          <xsd:enumeration value="en"/>
          <xsd:enumeration value="it"/>
          <xsd:enumeration value="al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ma:index="15"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FD03B3-7262-4342-9A1A-7FDE50676B09}">
  <ds:schemaRefs>
    <ds:schemaRef ds:uri="http://schemas.microsoft.com/sharepoint/v3/contenttype/forms"/>
  </ds:schemaRefs>
</ds:datastoreItem>
</file>

<file path=customXml/itemProps2.xml><?xml version="1.0" encoding="utf-8"?>
<ds:datastoreItem xmlns:ds="http://schemas.openxmlformats.org/officeDocument/2006/customXml" ds:itemID="{E0D7D91D-82C9-4361-A249-B398F24CA10D}">
  <ds:schemaRefs>
    <ds:schemaRef ds:uri="http://schemas.microsoft.com/office/2006/metadata/customXsn"/>
  </ds:schemaRefs>
</ds:datastoreItem>
</file>

<file path=customXml/itemProps3.xml><?xml version="1.0" encoding="utf-8"?>
<ds:datastoreItem xmlns:ds="http://schemas.openxmlformats.org/officeDocument/2006/customXml" ds:itemID="{14A17013-22FF-4C3C-9CCA-554A61C855CE}">
  <ds:schemaRefs>
    <ds:schemaRef ds:uri="http://purl.org/dc/terms/"/>
    <ds:schemaRef ds:uri="http://schemas.microsoft.com/office/2006/documentManagement/types"/>
    <ds:schemaRef ds:uri="http://schemas.microsoft.com/sharepoint/v3/fields"/>
    <ds:schemaRef ds:uri="http://schemas.microsoft.com/sharepoint/v3"/>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 ds:uri="05f3ad96-c035-4f79-917f-a386a0b943c8"/>
    <ds:schemaRef ds:uri="249ac15e-2a5e-4f69-b96a-d548d1e5a2a4"/>
    <ds:schemaRef ds:uri="http://purl.org/dc/elements/1.1/"/>
  </ds:schemaRefs>
</ds:datastoreItem>
</file>

<file path=customXml/itemProps4.xml><?xml version="1.0" encoding="utf-8"?>
<ds:datastoreItem xmlns:ds="http://schemas.openxmlformats.org/officeDocument/2006/customXml" ds:itemID="{4ABE35ED-A69B-4836-9014-EA4A09C0B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49ac15e-2a5e-4f69-b96a-d548d1e5a2a4"/>
    <ds:schemaRef ds:uri="http://schemas.microsoft.com/sharepoint/v3/fields"/>
    <ds:schemaRef ds:uri="05f3ad96-c035-4f79-917f-a386a0b943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Eaux calmes</vt:lpstr>
      <vt:lpstr>Soft landing</vt:lpstr>
      <vt:lpstr>Menace de déflation</vt:lpstr>
      <vt:lpstr>Stagflation</vt:lpstr>
    </vt:vector>
  </TitlesOfParts>
  <Company>Swiss National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résultats</dc:title>
  <dc:subject>Begleitmaterial</dc:subject>
  <dc:creator>Hitz Marcel</dc:creator>
  <cp:lastModifiedBy>Mazenauer Bettina</cp:lastModifiedBy>
  <cp:lastPrinted>2015-07-02T08:48:35Z</cp:lastPrinted>
  <dcterms:created xsi:type="dcterms:W3CDTF">2014-03-25T15:45:56Z</dcterms:created>
  <dcterms:modified xsi:type="dcterms:W3CDTF">2017-12-14T10:56:52Z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0x010100593093B082FB11DC83140800200C9A66010035978940E2BBD249932C0AFD4FEEA241</vt:lpwstr>
  </property>
  <property fmtid="{D5CDD505-2E9C-101B-9397-08002B2CF9AE}" pid="3" name="Order">
    <vt:r8>1576000</vt:r8>
  </property>
  <property fmtid="{D5CDD505-2E9C-101B-9397-08002B2CF9AE}" pid="4" name="SNBSubject">
    <vt:lpwstr>(none)</vt:lpwstr>
  </property>
  <property fmtid="{D5CDD505-2E9C-101B-9397-08002B2CF9AE}" pid="5" name="SNBDetailsubject">
    <vt:lpwstr>(none)</vt:lpwstr>
  </property>
</Properties>
</file>