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/>
  <mc:AlternateContent xmlns:mc="http://schemas.openxmlformats.org/markup-compatibility/2006">
    <mc:Choice Requires="x15">
      <x15ac:absPath xmlns:x15ac="http://schemas.microsoft.com/office/spreadsheetml/2010/11/ac" url="U:\inArbeit\Schwerpunkt A&amp;H\Dokumente_final\"/>
    </mc:Choice>
  </mc:AlternateContent>
  <bookViews>
    <workbookView xWindow="0" yWindow="0" windowWidth="25200" windowHeight="9885" tabRatio="601"/>
  </bookViews>
  <sheets>
    <sheet name="Szenario 1" sheetId="3" r:id="rId1"/>
    <sheet name="Szenario 2" sheetId="4" r:id="rId2"/>
    <sheet name="Steuerung" sheetId="9" state="hidden" r:id="rId3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36" i="3" l="1"/>
  <c r="D37" i="3"/>
  <c r="D35" i="3"/>
  <c r="D34" i="3"/>
  <c r="H26" i="9" l="1"/>
  <c r="F26" i="9"/>
  <c r="D26" i="9"/>
  <c r="B26" i="9"/>
  <c r="H23" i="9" l="1"/>
  <c r="H24" i="9"/>
  <c r="H25" i="9"/>
  <c r="H22" i="9"/>
  <c r="H19" i="9"/>
  <c r="H20" i="9"/>
  <c r="H21" i="9"/>
  <c r="H18" i="9"/>
  <c r="H15" i="9"/>
  <c r="H16" i="9"/>
  <c r="H17" i="9"/>
  <c r="H14" i="9"/>
  <c r="H11" i="9"/>
  <c r="H12" i="9"/>
  <c r="H13" i="9"/>
  <c r="H10" i="9"/>
  <c r="H7" i="9"/>
  <c r="H8" i="9"/>
  <c r="H9" i="9"/>
  <c r="H6" i="9"/>
  <c r="H3" i="9"/>
  <c r="H4" i="9"/>
  <c r="H5" i="9"/>
  <c r="H2" i="9"/>
  <c r="D4" i="9" l="1"/>
  <c r="D2" i="9" l="1"/>
  <c r="D3" i="9"/>
  <c r="D5" i="9"/>
  <c r="G34" i="3"/>
  <c r="D6" i="9" s="1"/>
  <c r="G3" i="9"/>
  <c r="G4" i="9"/>
  <c r="G5" i="9"/>
  <c r="G2" i="9"/>
  <c r="G7" i="9"/>
  <c r="G8" i="9"/>
  <c r="G9" i="9"/>
  <c r="G6" i="9"/>
  <c r="G11" i="9"/>
  <c r="G12" i="9"/>
  <c r="G13" i="9"/>
  <c r="G10" i="9"/>
  <c r="G15" i="9"/>
  <c r="G16" i="9"/>
  <c r="G17" i="9"/>
  <c r="G14" i="9"/>
  <c r="G19" i="9"/>
  <c r="G20" i="9"/>
  <c r="G21" i="9"/>
  <c r="G18" i="9"/>
  <c r="F2" i="9"/>
  <c r="F3" i="9"/>
  <c r="F4" i="9"/>
  <c r="F5" i="9"/>
  <c r="F6" i="9"/>
  <c r="F7" i="9"/>
  <c r="F8" i="9"/>
  <c r="F9" i="9"/>
  <c r="F10" i="9"/>
  <c r="F11" i="9"/>
  <c r="F12" i="9"/>
  <c r="F13" i="9"/>
  <c r="F14" i="9"/>
  <c r="F15" i="9"/>
  <c r="F16" i="9"/>
  <c r="F17" i="9"/>
  <c r="F18" i="9"/>
  <c r="F19" i="9"/>
  <c r="F20" i="9"/>
  <c r="F21" i="9"/>
  <c r="F23" i="9"/>
  <c r="F24" i="9"/>
  <c r="F25" i="9"/>
  <c r="F22" i="9"/>
  <c r="G23" i="9"/>
  <c r="G24" i="9"/>
  <c r="G25" i="9"/>
  <c r="G22" i="9"/>
  <c r="G29" i="9" l="1" a="1"/>
  <c r="G29" i="9" s="1"/>
  <c r="H29" i="9" s="1"/>
  <c r="G48" i="9" a="1"/>
  <c r="G48" i="9" s="1"/>
  <c r="H48" i="9" s="1"/>
  <c r="G45" i="9" a="1"/>
  <c r="G45" i="9" s="1"/>
  <c r="H45" i="9" s="1"/>
  <c r="G44" i="9" a="1"/>
  <c r="G44" i="9" s="1"/>
  <c r="H44" i="9" s="1"/>
  <c r="G31" i="9" a="1"/>
  <c r="G31" i="9" s="1"/>
  <c r="H31" i="9" s="1"/>
  <c r="G52" i="9" a="1"/>
  <c r="G52" i="9" s="1"/>
  <c r="H52" i="9" s="1"/>
  <c r="G36" i="9" a="1"/>
  <c r="G36" i="9" s="1"/>
  <c r="H36" i="9" s="1"/>
  <c r="G43" i="9" a="1"/>
  <c r="G43" i="9" s="1"/>
  <c r="H43" i="9" s="1"/>
  <c r="G35" i="9" a="1"/>
  <c r="G35" i="9" s="1"/>
  <c r="H35" i="9" s="1"/>
  <c r="G39" i="9" a="1"/>
  <c r="G39" i="9" s="1"/>
  <c r="H39" i="9" s="1"/>
  <c r="G34" i="9" a="1"/>
  <c r="G34" i="9" s="1"/>
  <c r="H34" i="9" s="1"/>
  <c r="G38" i="9" a="1"/>
  <c r="G38" i="9" s="1"/>
  <c r="H38" i="9" s="1"/>
  <c r="G42" i="9" a="1"/>
  <c r="G42" i="9" s="1"/>
  <c r="H42" i="9" s="1"/>
  <c r="G50" i="9" a="1"/>
  <c r="G50" i="9" s="1"/>
  <c r="H50" i="9" s="1"/>
  <c r="G30" i="9" a="1"/>
  <c r="G30" i="9" s="1"/>
  <c r="H30" i="9" s="1"/>
  <c r="G37" i="9" a="1"/>
  <c r="G37" i="9" s="1"/>
  <c r="H37" i="9" s="1"/>
  <c r="G47" i="9" a="1"/>
  <c r="G47" i="9" s="1"/>
  <c r="H47" i="9" s="1"/>
  <c r="G41" i="9" a="1"/>
  <c r="G41" i="9" s="1"/>
  <c r="H41" i="9" s="1"/>
  <c r="G49" i="9" a="1"/>
  <c r="G49" i="9" s="1"/>
  <c r="H49" i="9" s="1"/>
  <c r="G51" i="9" a="1"/>
  <c r="G51" i="9" s="1"/>
  <c r="H51" i="9" s="1"/>
  <c r="G33" i="9" a="1"/>
  <c r="G33" i="9" s="1"/>
  <c r="H33" i="9" s="1"/>
  <c r="G32" i="9" a="1"/>
  <c r="G32" i="9" s="1"/>
  <c r="H32" i="9" s="1"/>
  <c r="G46" i="9" a="1"/>
  <c r="G46" i="9" s="1"/>
  <c r="H46" i="9" s="1"/>
  <c r="G40" i="9" a="1"/>
  <c r="G40" i="9" s="1"/>
  <c r="H40" i="9" s="1"/>
  <c r="C46" i="4" l="1"/>
  <c r="D46" i="4"/>
  <c r="C35" i="4"/>
  <c r="D35" i="4"/>
  <c r="C36" i="4"/>
  <c r="D36" i="4"/>
  <c r="C45" i="4"/>
  <c r="D45" i="4"/>
  <c r="C34" i="4"/>
  <c r="D34" i="4"/>
  <c r="C40" i="4"/>
  <c r="D40" i="4"/>
  <c r="C39" i="4"/>
  <c r="D39" i="4"/>
  <c r="C47" i="4"/>
  <c r="D47" i="4"/>
  <c r="C52" i="4"/>
  <c r="D52" i="4"/>
  <c r="C37" i="4"/>
  <c r="D37" i="4"/>
  <c r="C48" i="4"/>
  <c r="D48" i="4"/>
  <c r="C49" i="4"/>
  <c r="D49" i="4"/>
  <c r="C53" i="4"/>
  <c r="D53" i="4"/>
  <c r="C41" i="4"/>
  <c r="D41" i="4"/>
  <c r="C44" i="4"/>
  <c r="D44" i="4"/>
  <c r="C42" i="4"/>
  <c r="D42" i="4"/>
  <c r="C51" i="4"/>
  <c r="D51" i="4"/>
  <c r="C43" i="4"/>
  <c r="D43" i="4"/>
  <c r="C33" i="4"/>
  <c r="D33" i="4"/>
  <c r="C50" i="4"/>
  <c r="D50" i="4"/>
  <c r="C38" i="4"/>
  <c r="D38" i="4"/>
  <c r="C32" i="4"/>
  <c r="D32" i="4"/>
  <c r="S26" i="4"/>
  <c r="P26" i="4"/>
  <c r="M26" i="4"/>
  <c r="J26" i="4"/>
  <c r="G26" i="4"/>
  <c r="D26" i="4"/>
  <c r="S13" i="4"/>
  <c r="P13" i="4"/>
  <c r="M13" i="4"/>
  <c r="J13" i="4"/>
  <c r="G13" i="4"/>
  <c r="D13" i="4"/>
  <c r="S37" i="3"/>
  <c r="D25" i="9" s="1"/>
  <c r="S36" i="3"/>
  <c r="D24" i="9" s="1"/>
  <c r="S35" i="3"/>
  <c r="D23" i="9" s="1"/>
  <c r="S34" i="3"/>
  <c r="D22" i="9" s="1"/>
  <c r="P37" i="3"/>
  <c r="D21" i="9" s="1"/>
  <c r="P36" i="3"/>
  <c r="D20" i="9" s="1"/>
  <c r="P35" i="3"/>
  <c r="D19" i="9" s="1"/>
  <c r="P34" i="3"/>
  <c r="D18" i="9" s="1"/>
  <c r="M37" i="3"/>
  <c r="D17" i="9" s="1"/>
  <c r="M36" i="3"/>
  <c r="D16" i="9" s="1"/>
  <c r="M35" i="3"/>
  <c r="D15" i="9" s="1"/>
  <c r="M34" i="3"/>
  <c r="D14" i="9" s="1"/>
  <c r="J37" i="3"/>
  <c r="D13" i="9" s="1"/>
  <c r="J36" i="3"/>
  <c r="D12" i="9" s="1"/>
  <c r="J35" i="3"/>
  <c r="D11" i="9" s="1"/>
  <c r="J34" i="3"/>
  <c r="D10" i="9" s="1"/>
  <c r="G37" i="3"/>
  <c r="D9" i="9" s="1"/>
  <c r="G36" i="3"/>
  <c r="D8" i="9" s="1"/>
  <c r="G35" i="3"/>
  <c r="D7" i="9" s="1"/>
  <c r="D26" i="3"/>
  <c r="S26" i="3"/>
  <c r="P26" i="3"/>
  <c r="M26" i="3"/>
  <c r="J26" i="3"/>
  <c r="G26" i="3"/>
  <c r="S13" i="3"/>
  <c r="P13" i="3"/>
  <c r="M13" i="3"/>
  <c r="J13" i="3"/>
  <c r="G13" i="3"/>
  <c r="D13" i="3"/>
  <c r="R24" i="3"/>
  <c r="R37" i="3" s="1"/>
  <c r="B25" i="9" s="1"/>
  <c r="R23" i="3"/>
  <c r="R36" i="3" s="1"/>
  <c r="B24" i="9" s="1"/>
  <c r="R22" i="3"/>
  <c r="R35" i="3" s="1"/>
  <c r="B23" i="9" s="1"/>
  <c r="R21" i="3"/>
  <c r="R34" i="3" s="1"/>
  <c r="B22" i="9" s="1"/>
  <c r="O24" i="3"/>
  <c r="O37" i="3" s="1"/>
  <c r="B21" i="9" s="1"/>
  <c r="O23" i="3"/>
  <c r="O36" i="3" s="1"/>
  <c r="B20" i="9" s="1"/>
  <c r="O22" i="3"/>
  <c r="O35" i="3" s="1"/>
  <c r="B19" i="9" s="1"/>
  <c r="O21" i="3"/>
  <c r="O34" i="3" s="1"/>
  <c r="B18" i="9" s="1"/>
  <c r="L24" i="3"/>
  <c r="L37" i="3" s="1"/>
  <c r="B17" i="9" s="1"/>
  <c r="L23" i="3"/>
  <c r="L36" i="3" s="1"/>
  <c r="B16" i="9" s="1"/>
  <c r="L22" i="3"/>
  <c r="L35" i="3" s="1"/>
  <c r="B15" i="9" s="1"/>
  <c r="L21" i="3"/>
  <c r="L34" i="3" s="1"/>
  <c r="B14" i="9" s="1"/>
  <c r="I24" i="3"/>
  <c r="I37" i="3" s="1"/>
  <c r="B13" i="9" s="1"/>
  <c r="I23" i="3"/>
  <c r="I36" i="3" s="1"/>
  <c r="B12" i="9" s="1"/>
  <c r="I22" i="3"/>
  <c r="I35" i="3" s="1"/>
  <c r="B11" i="9" s="1"/>
  <c r="I21" i="3"/>
  <c r="I34" i="3" s="1"/>
  <c r="B10" i="9" s="1"/>
  <c r="F24" i="3"/>
  <c r="F37" i="3" s="1"/>
  <c r="B9" i="9" s="1"/>
  <c r="F23" i="3"/>
  <c r="F36" i="3" s="1"/>
  <c r="B8" i="9" s="1"/>
  <c r="F22" i="3"/>
  <c r="F35" i="3" s="1"/>
  <c r="B7" i="9" s="1"/>
  <c r="F21" i="3"/>
  <c r="F34" i="3" s="1"/>
  <c r="B6" i="9" s="1"/>
  <c r="C22" i="3"/>
  <c r="C35" i="3" s="1"/>
  <c r="B3" i="9" s="1"/>
  <c r="C23" i="3"/>
  <c r="C36" i="3" s="1"/>
  <c r="B4" i="9" s="1"/>
  <c r="C24" i="3"/>
  <c r="C37" i="3" s="1"/>
  <c r="B5" i="9" s="1"/>
  <c r="C21" i="3"/>
  <c r="C34" i="3" s="1"/>
  <c r="B2" i="9" s="1"/>
  <c r="C11" i="9" l="1"/>
  <c r="C12" i="9"/>
  <c r="C23" i="9"/>
  <c r="C19" i="9"/>
  <c r="C15" i="9"/>
  <c r="C20" i="9"/>
  <c r="C17" i="9"/>
  <c r="C22" i="9"/>
  <c r="C24" i="9"/>
  <c r="C21" i="9"/>
  <c r="C16" i="9"/>
  <c r="C18" i="9"/>
  <c r="C25" i="9"/>
  <c r="C10" i="9"/>
  <c r="C13" i="9"/>
  <c r="C14" i="9"/>
  <c r="C9" i="9"/>
  <c r="C8" i="9"/>
  <c r="C7" i="9"/>
  <c r="C4" i="9"/>
  <c r="C5" i="9"/>
  <c r="C2" i="9"/>
  <c r="C3" i="9"/>
  <c r="C6" i="9"/>
  <c r="G39" i="3"/>
  <c r="M39" i="3"/>
  <c r="S39" i="3"/>
  <c r="D39" i="3"/>
  <c r="P39" i="3"/>
  <c r="J39" i="3"/>
  <c r="C30" i="9" l="1" a="1"/>
  <c r="C30" i="9" s="1"/>
  <c r="D30" i="9" s="1"/>
  <c r="C35" i="9" a="1"/>
  <c r="C35" i="9" s="1"/>
  <c r="D35" i="9" s="1"/>
  <c r="C44" i="9" a="1"/>
  <c r="C44" i="9" s="1"/>
  <c r="D44" i="9" s="1"/>
  <c r="C49" i="9" a="1"/>
  <c r="C49" i="9" s="1"/>
  <c r="D49" i="9" s="1"/>
  <c r="C45" i="9" a="1"/>
  <c r="C45" i="9" s="1"/>
  <c r="D45" i="9" s="1"/>
  <c r="C52" i="9" a="1"/>
  <c r="C52" i="9" s="1"/>
  <c r="D52" i="9" s="1"/>
  <c r="C47" i="9" a="1"/>
  <c r="C47" i="9" s="1"/>
  <c r="D47" i="9" s="1"/>
  <c r="C42" i="9" a="1"/>
  <c r="C42" i="9" s="1"/>
  <c r="D42" i="9" s="1"/>
  <c r="C48" i="9" a="1"/>
  <c r="C48" i="9" s="1"/>
  <c r="D48" i="9" s="1"/>
  <c r="C31" i="9" a="1"/>
  <c r="C31" i="9" s="1"/>
  <c r="D31" i="9" s="1"/>
  <c r="C40" i="9" a="1"/>
  <c r="C40" i="9" s="1"/>
  <c r="D40" i="9" s="1"/>
  <c r="C50" i="9" a="1"/>
  <c r="C50" i="9" s="1"/>
  <c r="C36" i="9" a="1"/>
  <c r="C36" i="9" s="1"/>
  <c r="D36" i="9" s="1"/>
  <c r="C51" i="9" a="1"/>
  <c r="C51" i="9" s="1"/>
  <c r="D51" i="9" s="1"/>
  <c r="C37" i="9" a="1"/>
  <c r="C37" i="9" s="1"/>
  <c r="D37" i="9" s="1"/>
  <c r="C33" i="9" a="1"/>
  <c r="C33" i="9" s="1"/>
  <c r="D33" i="9" s="1"/>
  <c r="C43" i="9" a="1"/>
  <c r="C43" i="9" s="1"/>
  <c r="D43" i="9" s="1"/>
  <c r="C39" i="9" a="1"/>
  <c r="C39" i="9" s="1"/>
  <c r="D39" i="9" s="1"/>
  <c r="C32" i="9" a="1"/>
  <c r="C32" i="9" s="1"/>
  <c r="D32" i="9" s="1"/>
  <c r="C41" i="9" a="1"/>
  <c r="C41" i="9" s="1"/>
  <c r="D41" i="9" s="1"/>
  <c r="C46" i="9" a="1"/>
  <c r="C46" i="9" s="1"/>
  <c r="D46" i="9" s="1"/>
  <c r="C29" i="9" a="1"/>
  <c r="C29" i="9" s="1"/>
  <c r="D29" i="9" s="1"/>
  <c r="C38" i="9" a="1"/>
  <c r="C38" i="9" s="1"/>
  <c r="D38" i="9" s="1"/>
  <c r="C34" i="9" a="1"/>
  <c r="C34" i="9" s="1"/>
  <c r="D34" i="9" s="1"/>
  <c r="D50" i="9" l="1"/>
  <c r="C45" i="3"/>
  <c r="D45" i="3"/>
  <c r="C52" i="3"/>
  <c r="D52" i="3"/>
  <c r="C49" i="3"/>
  <c r="D49" i="3"/>
  <c r="C53" i="3"/>
  <c r="D53" i="3"/>
  <c r="C48" i="3"/>
  <c r="D48" i="3"/>
  <c r="C50" i="3"/>
  <c r="D50" i="3"/>
  <c r="C47" i="3"/>
  <c r="D47" i="3"/>
  <c r="C51" i="3"/>
  <c r="D51" i="3"/>
  <c r="C46" i="3"/>
  <c r="D46" i="3"/>
</calcChain>
</file>

<file path=xl/sharedStrings.xml><?xml version="1.0" encoding="utf-8"?>
<sst xmlns="http://schemas.openxmlformats.org/spreadsheetml/2006/main" count="174" uniqueCount="44">
  <si>
    <t>5/1</t>
  </si>
  <si>
    <t>1/5</t>
  </si>
  <si>
    <t>2/4</t>
  </si>
  <si>
    <t>4/2</t>
  </si>
  <si>
    <t>4/8</t>
  </si>
  <si>
    <t>4/5</t>
  </si>
  <si>
    <t>Gruppe 1</t>
  </si>
  <si>
    <t>Gruppe 2</t>
  </si>
  <si>
    <t>Gruppe 3</t>
  </si>
  <si>
    <t>Gruppe 4</t>
  </si>
  <si>
    <t>Gruppe 5</t>
  </si>
  <si>
    <t>Gruppe 6</t>
  </si>
  <si>
    <t>Phase 1 – zweiter Durchgang</t>
  </si>
  <si>
    <t>Phase 1 – erster Durchgang</t>
  </si>
  <si>
    <t>Sammelkapazität gemäss Powerkarte</t>
  </si>
  <si>
    <t>Name des/der Spieler/in</t>
  </si>
  <si>
    <t>Durchschnitt Gruppe 1 [%]</t>
  </si>
  <si>
    <t>Durchschnitt Gruppe 2 [%]</t>
  </si>
  <si>
    <t>Durchschnitt Gruppe 3 [%]</t>
  </si>
  <si>
    <t>Durchschnitt Gruppe 4 [%]</t>
  </si>
  <si>
    <t>Durchschnitt Gruppe 5 [%]</t>
  </si>
  <si>
    <t>Durchschnitt Gruppe 6 [%]</t>
  </si>
  <si>
    <t>Phase 1 – Total erster und zweiter Durchgang</t>
  </si>
  <si>
    <t xml:space="preserve">Phase 1 </t>
  </si>
  <si>
    <t>Phase 2</t>
  </si>
  <si>
    <t>Phase 3</t>
  </si>
  <si>
    <t>Klassenbeste/r</t>
  </si>
  <si>
    <t>Klassenbeste/r  Phase 2</t>
  </si>
  <si>
    <t>Suchwert:</t>
  </si>
  <si>
    <t>Erzielter Rang Klasse</t>
  </si>
  <si>
    <t>Klassenbeste/r:</t>
  </si>
  <si>
    <t>Total Überlebens-chance [%]</t>
  </si>
  <si>
    <t>Szenario 2:</t>
  </si>
  <si>
    <t>Szenario 1:</t>
  </si>
  <si>
    <t>Überlebenschance</t>
  </si>
  <si>
    <t>Dokumentation des Spielverlaufs Szenario 1</t>
  </si>
  <si>
    <t>Dokumentation des Spielverlaufs Szenario 2</t>
  </si>
  <si>
    <t xml:space="preserve">Name </t>
  </si>
  <si>
    <t>Name</t>
  </si>
  <si>
    <t>Überlebens-chance [%]</t>
  </si>
  <si>
    <t>Zur Dokumentation des Spielverlaufs Szenario 2</t>
  </si>
  <si>
    <t>Zur Dokumentation des Spielverlaufs Szenario 1</t>
  </si>
  <si>
    <t>«SOS - Verschollen im Südpazifik»</t>
  </si>
  <si>
    <t>Hinweis: Namen dürfen nur einmal vorkommen - bitte eindeutig erfassen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</si>
</sst>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2"/>
      <color theme="1"/>
      <name val="Calibri Light"/>
      <family val="2"/>
      <scheme val="major"/>
    </font>
    <font>
      <b/>
      <sz val="11"/>
      <color theme="1"/>
      <name val="Arial"/>
      <family val="2"/>
    </font>
    <font>
      <b/>
      <sz val="14"/>
      <color theme="1"/>
      <name val="Arial"/>
      <family val="2"/>
    </font>
    <font>
      <b/>
      <sz val="12"/>
      <color theme="1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2"/>
      <name val="Arial"/>
      <family val="2"/>
    </font>
    <font>
      <b/>
      <sz val="14"/>
      <color theme="8"/>
      <name val="Arial"/>
      <family val="2"/>
    </font>
    <font>
      <u/>
      <sz val="11"/>
      <color theme="10"/>
      <name val="Calibri"/>
      <family val="2"/>
      <scheme val="minor"/>
    </font>
    <font>
      <u/>
      <sz val="11"/>
      <color theme="8"/>
      <name val="Arial"/>
      <family val="2"/>
    </font>
    <font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3" fillId="0" borderId="0" applyNumberFormat="0" applyFill="0" applyBorder="0" applyAlignment="0" applyProtection="0"/>
  </cellStyleXfs>
  <cellXfs count="53">
    <xf numFmtId="0" fontId="0" fillId="0" borderId="0" xfId="0"/>
    <xf numFmtId="49" fontId="5" fillId="2" borderId="1" xfId="0" applyNumberFormat="1" applyFont="1" applyFill="1" applyBorder="1" applyAlignment="1">
      <alignment horizontal="center"/>
    </xf>
    <xf numFmtId="0" fontId="0" fillId="0" borderId="0" xfId="0" applyFill="1"/>
    <xf numFmtId="49" fontId="5" fillId="2" borderId="3" xfId="0" applyNumberFormat="1" applyFont="1" applyFill="1" applyBorder="1" applyAlignment="1">
      <alignment horizontal="center"/>
    </xf>
    <xf numFmtId="0" fontId="0" fillId="3" borderId="1" xfId="0" applyFill="1" applyBorder="1"/>
    <xf numFmtId="49" fontId="5" fillId="2" borderId="0" xfId="0" applyNumberFormat="1" applyFont="1" applyFill="1" applyBorder="1" applyAlignment="1">
      <alignment horizontal="center"/>
    </xf>
    <xf numFmtId="49" fontId="5" fillId="0" borderId="0" xfId="0" applyNumberFormat="1" applyFont="1" applyFill="1" applyBorder="1" applyAlignment="1">
      <alignment horizontal="center"/>
    </xf>
    <xf numFmtId="0" fontId="0" fillId="3" borderId="3" xfId="0" applyFill="1" applyBorder="1"/>
    <xf numFmtId="0" fontId="0" fillId="0" borderId="0" xfId="0" applyBorder="1"/>
    <xf numFmtId="0" fontId="0" fillId="0" borderId="0" xfId="0" applyFill="1" applyBorder="1"/>
    <xf numFmtId="0" fontId="7" fillId="0" borderId="0" xfId="0" applyFont="1"/>
    <xf numFmtId="0" fontId="8" fillId="0" borderId="0" xfId="0" applyFont="1"/>
    <xf numFmtId="0" fontId="4" fillId="0" borderId="0" xfId="0" applyFont="1"/>
    <xf numFmtId="0" fontId="10" fillId="0" borderId="0" xfId="0" applyFont="1" applyBorder="1" applyAlignment="1">
      <alignment horizontal="center"/>
    </xf>
    <xf numFmtId="0" fontId="4" fillId="0" borderId="0" xfId="0" applyFont="1" applyAlignment="1">
      <alignment horizontal="center" vertical="center"/>
    </xf>
    <xf numFmtId="0" fontId="4" fillId="0" borderId="0" xfId="0" applyFont="1" applyBorder="1"/>
    <xf numFmtId="0" fontId="4" fillId="3" borderId="1" xfId="0" applyFont="1" applyFill="1" applyBorder="1"/>
    <xf numFmtId="0" fontId="4" fillId="0" borderId="0" xfId="0" applyFont="1" applyFill="1" applyBorder="1"/>
    <xf numFmtId="0" fontId="6" fillId="0" borderId="0" xfId="0" applyFont="1"/>
    <xf numFmtId="0" fontId="4" fillId="4" borderId="1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/>
    </xf>
    <xf numFmtId="49" fontId="4" fillId="0" borderId="5" xfId="0" applyNumberFormat="1" applyFont="1" applyFill="1" applyBorder="1"/>
    <xf numFmtId="0" fontId="4" fillId="0" borderId="1" xfId="0" applyFont="1" applyBorder="1" applyProtection="1">
      <protection locked="0"/>
    </xf>
    <xf numFmtId="49" fontId="4" fillId="0" borderId="1" xfId="0" applyNumberFormat="1" applyFont="1" applyFill="1" applyBorder="1" applyProtection="1">
      <protection locked="0"/>
    </xf>
    <xf numFmtId="0" fontId="4" fillId="0" borderId="1" xfId="0" applyNumberFormat="1" applyFont="1" applyBorder="1" applyProtection="1">
      <protection locked="0"/>
    </xf>
    <xf numFmtId="49" fontId="4" fillId="0" borderId="0" xfId="0" applyNumberFormat="1" applyFont="1" applyFill="1" applyBorder="1"/>
    <xf numFmtId="49" fontId="10" fillId="2" borderId="1" xfId="0" applyNumberFormat="1" applyFont="1" applyFill="1" applyBorder="1" applyAlignment="1">
      <alignment horizontal="left" vertical="top" wrapText="1"/>
    </xf>
    <xf numFmtId="49" fontId="10" fillId="2" borderId="1" xfId="0" applyNumberFormat="1" applyFont="1" applyFill="1" applyBorder="1" applyAlignment="1">
      <alignment wrapText="1"/>
    </xf>
    <xf numFmtId="0" fontId="4" fillId="3" borderId="1" xfId="0" applyNumberFormat="1" applyFont="1" applyFill="1" applyBorder="1" applyProtection="1"/>
    <xf numFmtId="0" fontId="4" fillId="0" borderId="0" xfId="0" applyNumberFormat="1" applyFont="1" applyFill="1" applyBorder="1" applyProtection="1"/>
    <xf numFmtId="0" fontId="11" fillId="0" borderId="0" xfId="0" applyNumberFormat="1" applyFont="1" applyFill="1" applyBorder="1" applyProtection="1"/>
    <xf numFmtId="49" fontId="10" fillId="4" borderId="1" xfId="0" applyNumberFormat="1" applyFont="1" applyFill="1" applyBorder="1" applyAlignment="1">
      <alignment wrapText="1"/>
    </xf>
    <xf numFmtId="49" fontId="10" fillId="4" borderId="1" xfId="0" applyNumberFormat="1" applyFont="1" applyFill="1" applyBorder="1" applyAlignment="1">
      <alignment horizontal="left" vertical="top" wrapText="1"/>
    </xf>
    <xf numFmtId="0" fontId="10" fillId="3" borderId="1" xfId="0" applyNumberFormat="1" applyFont="1" applyFill="1" applyBorder="1" applyProtection="1"/>
    <xf numFmtId="0" fontId="10" fillId="0" borderId="0" xfId="0" applyNumberFormat="1" applyFont="1" applyFill="1" applyBorder="1" applyProtection="1"/>
    <xf numFmtId="0" fontId="12" fillId="0" borderId="0" xfId="0" applyFont="1"/>
    <xf numFmtId="0" fontId="14" fillId="0" borderId="0" xfId="1" applyFont="1"/>
    <xf numFmtId="49" fontId="3" fillId="0" borderId="1" xfId="0" applyNumberFormat="1" applyFont="1" applyFill="1" applyBorder="1" applyProtection="1">
      <protection locked="0"/>
    </xf>
    <xf numFmtId="0" fontId="1" fillId="3" borderId="1" xfId="0" applyFont="1" applyFill="1" applyBorder="1"/>
    <xf numFmtId="49" fontId="1" fillId="0" borderId="4" xfId="0" applyNumberFormat="1" applyFont="1" applyFill="1" applyBorder="1" applyProtection="1">
      <protection locked="0"/>
    </xf>
    <xf numFmtId="49" fontId="1" fillId="0" borderId="1" xfId="0" applyNumberFormat="1" applyFont="1" applyFill="1" applyBorder="1" applyProtection="1">
      <protection locked="0"/>
    </xf>
    <xf numFmtId="0" fontId="1" fillId="0" borderId="1" xfId="0" applyFont="1" applyBorder="1" applyProtection="1">
      <protection locked="0"/>
    </xf>
    <xf numFmtId="0" fontId="1" fillId="0" borderId="1" xfId="0" applyNumberFormat="1" applyFont="1" applyBorder="1" applyProtection="1">
      <protection locked="0"/>
    </xf>
    <xf numFmtId="0" fontId="9" fillId="4" borderId="2" xfId="0" applyFont="1" applyFill="1" applyBorder="1" applyAlignment="1">
      <alignment horizontal="center"/>
    </xf>
    <xf numFmtId="0" fontId="14" fillId="0" borderId="0" xfId="1" applyFont="1" applyBorder="1" applyAlignment="1" applyProtection="1">
      <alignment horizontal="right" vertical="top"/>
      <protection locked="0"/>
    </xf>
    <xf numFmtId="0" fontId="2" fillId="0" borderId="0" xfId="0" applyFont="1" applyAlignment="1">
      <alignment horizontal="right"/>
    </xf>
    <xf numFmtId="0" fontId="15" fillId="0" borderId="0" xfId="0" applyFont="1" applyAlignment="1">
      <alignment horizontal="right"/>
    </xf>
    <xf numFmtId="0" fontId="0" fillId="0" borderId="0" xfId="0" applyAlignment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11" Type="http://schemas.openxmlformats.org/officeDocument/2006/relationships/customXml" Target="../customXml/item4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">
  <a:themeElements>
    <a:clrScheme name="iconomix">
      <a:dk1>
        <a:sysClr val="windowText" lastClr="000000"/>
      </a:dk1>
      <a:lt1>
        <a:sysClr val="window" lastClr="FFFFFF"/>
      </a:lt1>
      <a:dk2>
        <a:srgbClr val="464525"/>
      </a:dk2>
      <a:lt2>
        <a:srgbClr val="F4F2ED"/>
      </a:lt2>
      <a:accent1>
        <a:srgbClr val="44A0DE"/>
      </a:accent1>
      <a:accent2>
        <a:srgbClr val="CFDC2C"/>
      </a:accent2>
      <a:accent3>
        <a:srgbClr val="FFF200"/>
      </a:accent3>
      <a:accent4>
        <a:srgbClr val="FFC200"/>
      </a:accent4>
      <a:accent5>
        <a:srgbClr val="E5005D"/>
      </a:accent5>
      <a:accent6>
        <a:srgbClr val="5CE0FF"/>
      </a:accent6>
      <a:hlink>
        <a:srgbClr val="004BA5"/>
      </a:hlink>
      <a:folHlink>
        <a:srgbClr val="636565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53"/>
  <sheetViews>
    <sheetView showGridLines="0" tabSelected="1" showRuler="0" view="pageLayout" zoomScaleNormal="86" workbookViewId="0">
      <selection activeCell="C8" sqref="C8"/>
    </sheetView>
  </sheetViews>
  <sheetFormatPr defaultColWidth="4.85546875" defaultRowHeight="14.25" x14ac:dyDescent="0.2"/>
  <cols>
    <col min="1" max="1" width="22.42578125" style="12" customWidth="1"/>
    <col min="2" max="2" width="1" style="12" customWidth="1"/>
    <col min="3" max="4" width="15.42578125" style="12" customWidth="1"/>
    <col min="5" max="5" width="1" style="12" customWidth="1"/>
    <col min="6" max="7" width="15.42578125" style="12" customWidth="1"/>
    <col min="8" max="8" width="1" style="12" customWidth="1"/>
    <col min="9" max="10" width="15.42578125" style="12" customWidth="1"/>
    <col min="11" max="11" width="1" style="12" customWidth="1"/>
    <col min="12" max="13" width="15.42578125" style="12" customWidth="1"/>
    <col min="14" max="14" width="1" style="12" customWidth="1"/>
    <col min="15" max="16" width="15.42578125" style="12" customWidth="1"/>
    <col min="17" max="17" width="1" style="12" customWidth="1"/>
    <col min="18" max="19" width="15.42578125" style="12" customWidth="1"/>
    <col min="20" max="16384" width="4.85546875" style="12"/>
  </cols>
  <sheetData>
    <row r="1" spans="1:19" ht="18" x14ac:dyDescent="0.25">
      <c r="A1" s="10" t="s">
        <v>42</v>
      </c>
      <c r="B1" s="18"/>
    </row>
    <row r="2" spans="1:19" ht="18" x14ac:dyDescent="0.25">
      <c r="A2" s="40" t="s">
        <v>35</v>
      </c>
      <c r="B2" s="18"/>
    </row>
    <row r="3" spans="1:19" ht="15" x14ac:dyDescent="0.25">
      <c r="A3" s="18"/>
      <c r="B3" s="18"/>
    </row>
    <row r="4" spans="1:19" ht="15" x14ac:dyDescent="0.25">
      <c r="A4" s="18" t="s">
        <v>13</v>
      </c>
      <c r="B4" s="18"/>
    </row>
    <row r="5" spans="1:19" ht="15" x14ac:dyDescent="0.25">
      <c r="A5" s="18"/>
      <c r="B5" s="18"/>
    </row>
    <row r="6" spans="1:19" ht="15" x14ac:dyDescent="0.25">
      <c r="C6" s="48" t="s">
        <v>6</v>
      </c>
      <c r="D6" s="48"/>
      <c r="E6" s="13"/>
      <c r="F6" s="48" t="s">
        <v>7</v>
      </c>
      <c r="G6" s="48"/>
      <c r="H6" s="13"/>
      <c r="I6" s="48" t="s">
        <v>8</v>
      </c>
      <c r="J6" s="48"/>
      <c r="K6" s="13"/>
      <c r="L6" s="48" t="s">
        <v>9</v>
      </c>
      <c r="M6" s="48"/>
      <c r="N6" s="13"/>
      <c r="O6" s="48" t="s">
        <v>10</v>
      </c>
      <c r="P6" s="48"/>
      <c r="Q6" s="13"/>
      <c r="R6" s="48" t="s">
        <v>11</v>
      </c>
      <c r="S6" s="48"/>
    </row>
    <row r="7" spans="1:19" s="14" customFormat="1" ht="28.5" x14ac:dyDescent="0.25">
      <c r="A7" s="19" t="s">
        <v>14</v>
      </c>
      <c r="B7" s="20"/>
      <c r="C7" s="21" t="s">
        <v>38</v>
      </c>
      <c r="D7" s="22" t="s">
        <v>39</v>
      </c>
      <c r="E7" s="23"/>
      <c r="F7" s="21" t="s">
        <v>38</v>
      </c>
      <c r="G7" s="22" t="s">
        <v>39</v>
      </c>
      <c r="H7" s="23"/>
      <c r="I7" s="21" t="s">
        <v>38</v>
      </c>
      <c r="J7" s="22" t="s">
        <v>39</v>
      </c>
      <c r="K7" s="23"/>
      <c r="L7" s="21" t="s">
        <v>38</v>
      </c>
      <c r="M7" s="22" t="s">
        <v>39</v>
      </c>
      <c r="N7" s="23"/>
      <c r="O7" s="21" t="s">
        <v>38</v>
      </c>
      <c r="P7" s="22" t="s">
        <v>39</v>
      </c>
      <c r="Q7" s="23"/>
      <c r="R7" s="21" t="s">
        <v>38</v>
      </c>
      <c r="S7" s="22" t="s">
        <v>39</v>
      </c>
    </row>
    <row r="8" spans="1:19" x14ac:dyDescent="0.2">
      <c r="A8" s="25" t="s">
        <v>0</v>
      </c>
      <c r="B8" s="26"/>
      <c r="C8" s="44"/>
      <c r="D8" s="27"/>
      <c r="E8" s="17"/>
      <c r="F8" s="45"/>
      <c r="G8" s="27"/>
      <c r="H8" s="17"/>
      <c r="I8" s="42"/>
      <c r="J8" s="27"/>
      <c r="K8" s="17"/>
      <c r="L8" s="42"/>
      <c r="M8" s="27"/>
      <c r="N8" s="17"/>
      <c r="O8" s="42"/>
      <c r="P8" s="27"/>
      <c r="Q8" s="17"/>
      <c r="R8" s="42"/>
      <c r="S8" s="27"/>
    </row>
    <row r="9" spans="1:19" x14ac:dyDescent="0.2">
      <c r="A9" s="25" t="s">
        <v>1</v>
      </c>
      <c r="B9" s="26"/>
      <c r="C9" s="44"/>
      <c r="D9" s="29"/>
      <c r="E9" s="17"/>
      <c r="F9" s="45"/>
      <c r="G9" s="29"/>
      <c r="H9" s="17"/>
      <c r="I9" s="42"/>
      <c r="J9" s="29"/>
      <c r="K9" s="17"/>
      <c r="L9" s="42"/>
      <c r="M9" s="29"/>
      <c r="N9" s="17"/>
      <c r="O9" s="42"/>
      <c r="P9" s="29"/>
      <c r="Q9" s="17"/>
      <c r="R9" s="42"/>
      <c r="S9" s="29"/>
    </row>
    <row r="10" spans="1:19" x14ac:dyDescent="0.2">
      <c r="A10" s="25" t="s">
        <v>3</v>
      </c>
      <c r="B10" s="26"/>
      <c r="C10" s="44"/>
      <c r="D10" s="27"/>
      <c r="E10" s="17"/>
      <c r="F10" s="45"/>
      <c r="G10" s="27"/>
      <c r="H10" s="17"/>
      <c r="I10" s="42"/>
      <c r="J10" s="27"/>
      <c r="K10" s="17"/>
      <c r="L10" s="42"/>
      <c r="M10" s="27"/>
      <c r="N10" s="17"/>
      <c r="O10" s="42"/>
      <c r="P10" s="27"/>
      <c r="Q10" s="17"/>
      <c r="R10" s="42"/>
      <c r="S10" s="27"/>
    </row>
    <row r="11" spans="1:19" x14ac:dyDescent="0.2">
      <c r="A11" s="25" t="s">
        <v>2</v>
      </c>
      <c r="B11" s="26"/>
      <c r="C11" s="44"/>
      <c r="D11" s="27"/>
      <c r="E11" s="17"/>
      <c r="F11" s="45"/>
      <c r="G11" s="27"/>
      <c r="H11" s="17"/>
      <c r="I11" s="42"/>
      <c r="J11" s="27"/>
      <c r="K11" s="17"/>
      <c r="L11" s="42"/>
      <c r="M11" s="27"/>
      <c r="N11" s="17"/>
      <c r="O11" s="42"/>
      <c r="P11" s="27"/>
      <c r="Q11" s="17"/>
      <c r="R11" s="42"/>
      <c r="S11" s="27"/>
    </row>
    <row r="12" spans="1:19" x14ac:dyDescent="0.2">
      <c r="B12" s="30"/>
      <c r="E12" s="15"/>
      <c r="H12" s="15"/>
      <c r="K12" s="15"/>
      <c r="N12" s="15"/>
      <c r="Q12" s="15"/>
    </row>
    <row r="13" spans="1:19" ht="28.5" x14ac:dyDescent="0.2">
      <c r="A13" s="15"/>
      <c r="C13" s="31" t="s">
        <v>16</v>
      </c>
      <c r="D13" s="16" t="str">
        <f>IF(AND(D8=0,D9=0,D10=0,D11=0),"",AVERAGE(D8:D11))</f>
        <v/>
      </c>
      <c r="E13" s="15"/>
      <c r="F13" s="31" t="s">
        <v>17</v>
      </c>
      <c r="G13" s="16" t="str">
        <f>IF(AND(G8=0,G9=0,G10=0,G11=0),"",AVERAGE(G8:G11))</f>
        <v/>
      </c>
      <c r="H13" s="15"/>
      <c r="I13" s="31" t="s">
        <v>18</v>
      </c>
      <c r="J13" s="16" t="str">
        <f>IF(AND(J8=0,J9=0,J10=0,J11=0),"",AVERAGE(J8:J11))</f>
        <v/>
      </c>
      <c r="K13" s="15"/>
      <c r="L13" s="31" t="s">
        <v>19</v>
      </c>
      <c r="M13" s="16" t="str">
        <f>IF(AND(M8=0,M9=0,M10=0,M11=0),"",AVERAGE(M8:M11))</f>
        <v/>
      </c>
      <c r="N13" s="15"/>
      <c r="O13" s="31" t="s">
        <v>20</v>
      </c>
      <c r="P13" s="16" t="str">
        <f>IF(AND(P8=0,P9=0,P10=0,P11=0),"",AVERAGE(P8:P11))</f>
        <v/>
      </c>
      <c r="Q13" s="15"/>
      <c r="R13" s="31" t="s">
        <v>21</v>
      </c>
      <c r="S13" s="16" t="str">
        <f>IF(AND(S8=0,S9=0,S10=0,S11=0),"",AVERAGE(S8:S11))</f>
        <v/>
      </c>
    </row>
    <row r="17" spans="1:19" ht="15" x14ac:dyDescent="0.25">
      <c r="A17" s="18" t="s">
        <v>12</v>
      </c>
      <c r="B17" s="18"/>
    </row>
    <row r="18" spans="1:19" ht="15" x14ac:dyDescent="0.25">
      <c r="A18" s="18"/>
      <c r="B18" s="18"/>
    </row>
    <row r="19" spans="1:19" ht="15" x14ac:dyDescent="0.25">
      <c r="C19" s="48" t="s">
        <v>6</v>
      </c>
      <c r="D19" s="48"/>
      <c r="E19" s="13"/>
      <c r="F19" s="48" t="s">
        <v>7</v>
      </c>
      <c r="G19" s="48"/>
      <c r="H19" s="13"/>
      <c r="I19" s="48" t="s">
        <v>8</v>
      </c>
      <c r="J19" s="48"/>
      <c r="K19" s="13"/>
      <c r="L19" s="48" t="s">
        <v>9</v>
      </c>
      <c r="M19" s="48"/>
      <c r="N19" s="13"/>
      <c r="O19" s="48" t="s">
        <v>10</v>
      </c>
      <c r="P19" s="48"/>
      <c r="Q19" s="13"/>
      <c r="R19" s="48" t="s">
        <v>11</v>
      </c>
      <c r="S19" s="48"/>
    </row>
    <row r="20" spans="1:19" s="14" customFormat="1" ht="28.5" x14ac:dyDescent="0.25">
      <c r="A20" s="19" t="s">
        <v>14</v>
      </c>
      <c r="B20" s="20"/>
      <c r="C20" s="21" t="s">
        <v>38</v>
      </c>
      <c r="D20" s="22" t="s">
        <v>39</v>
      </c>
      <c r="E20" s="23"/>
      <c r="F20" s="21" t="s">
        <v>38</v>
      </c>
      <c r="G20" s="22" t="s">
        <v>39</v>
      </c>
      <c r="H20" s="23"/>
      <c r="I20" s="21" t="s">
        <v>38</v>
      </c>
      <c r="J20" s="22" t="s">
        <v>39</v>
      </c>
      <c r="K20" s="23"/>
      <c r="L20" s="21" t="s">
        <v>38</v>
      </c>
      <c r="M20" s="22" t="s">
        <v>39</v>
      </c>
      <c r="N20" s="23"/>
      <c r="O20" s="21" t="s">
        <v>38</v>
      </c>
      <c r="P20" s="22" t="s">
        <v>39</v>
      </c>
      <c r="Q20" s="23"/>
      <c r="R20" s="21" t="s">
        <v>38</v>
      </c>
      <c r="S20" s="22" t="s">
        <v>39</v>
      </c>
    </row>
    <row r="21" spans="1:19" x14ac:dyDescent="0.2">
      <c r="A21" s="25" t="s">
        <v>0</v>
      </c>
      <c r="B21" s="26"/>
      <c r="C21" s="33" t="str">
        <f>IF(C8=0,"",C8)</f>
        <v/>
      </c>
      <c r="D21" s="27"/>
      <c r="E21" s="17"/>
      <c r="F21" s="33" t="str">
        <f>IF(F8=0,"",F8)</f>
        <v/>
      </c>
      <c r="G21" s="27"/>
      <c r="H21" s="17"/>
      <c r="I21" s="33" t="str">
        <f>IF(I8=0,"",I8)</f>
        <v/>
      </c>
      <c r="J21" s="27"/>
      <c r="K21" s="17"/>
      <c r="L21" s="33" t="str">
        <f>IF(L8=0,"",L8)</f>
        <v/>
      </c>
      <c r="M21" s="27"/>
      <c r="N21" s="17"/>
      <c r="O21" s="33" t="str">
        <f>IF(O8=0,"",O8)</f>
        <v/>
      </c>
      <c r="P21" s="27"/>
      <c r="Q21" s="17"/>
      <c r="R21" s="33" t="str">
        <f>IF(R8=0,"",R8)</f>
        <v/>
      </c>
      <c r="S21" s="27"/>
    </row>
    <row r="22" spans="1:19" x14ac:dyDescent="0.2">
      <c r="A22" s="25" t="s">
        <v>1</v>
      </c>
      <c r="B22" s="26"/>
      <c r="C22" s="33" t="str">
        <f t="shared" ref="C22:C24" si="0">IF(C9=0,"",C9)</f>
        <v/>
      </c>
      <c r="D22" s="29"/>
      <c r="E22" s="17"/>
      <c r="F22" s="33" t="str">
        <f t="shared" ref="F22:F24" si="1">IF(F9=0,"",F9)</f>
        <v/>
      </c>
      <c r="G22" s="29"/>
      <c r="H22" s="17"/>
      <c r="I22" s="33" t="str">
        <f t="shared" ref="I22:I24" si="2">IF(I9=0,"",I9)</f>
        <v/>
      </c>
      <c r="J22" s="29"/>
      <c r="K22" s="17"/>
      <c r="L22" s="33" t="str">
        <f t="shared" ref="L22:L24" si="3">IF(L9=0,"",L9)</f>
        <v/>
      </c>
      <c r="M22" s="29"/>
      <c r="N22" s="17"/>
      <c r="O22" s="33" t="str">
        <f t="shared" ref="O22:O24" si="4">IF(O9=0,"",O9)</f>
        <v/>
      </c>
      <c r="P22" s="29"/>
      <c r="Q22" s="17"/>
      <c r="R22" s="33" t="str">
        <f t="shared" ref="R22:R24" si="5">IF(R9=0,"",R9)</f>
        <v/>
      </c>
      <c r="S22" s="29"/>
    </row>
    <row r="23" spans="1:19" x14ac:dyDescent="0.2">
      <c r="A23" s="25" t="s">
        <v>3</v>
      </c>
      <c r="B23" s="26"/>
      <c r="C23" s="33" t="str">
        <f t="shared" si="0"/>
        <v/>
      </c>
      <c r="D23" s="27"/>
      <c r="E23" s="17"/>
      <c r="F23" s="33" t="str">
        <f t="shared" si="1"/>
        <v/>
      </c>
      <c r="G23" s="27"/>
      <c r="H23" s="17"/>
      <c r="I23" s="33" t="str">
        <f t="shared" si="2"/>
        <v/>
      </c>
      <c r="J23" s="27"/>
      <c r="K23" s="17"/>
      <c r="L23" s="33" t="str">
        <f t="shared" si="3"/>
        <v/>
      </c>
      <c r="M23" s="27"/>
      <c r="N23" s="17"/>
      <c r="O23" s="33" t="str">
        <f t="shared" si="4"/>
        <v/>
      </c>
      <c r="P23" s="27"/>
      <c r="Q23" s="17"/>
      <c r="R23" s="33" t="str">
        <f t="shared" si="5"/>
        <v/>
      </c>
      <c r="S23" s="27"/>
    </row>
    <row r="24" spans="1:19" x14ac:dyDescent="0.2">
      <c r="A24" s="25" t="s">
        <v>2</v>
      </c>
      <c r="B24" s="26"/>
      <c r="C24" s="33" t="str">
        <f t="shared" si="0"/>
        <v/>
      </c>
      <c r="D24" s="27"/>
      <c r="E24" s="17"/>
      <c r="F24" s="33" t="str">
        <f t="shared" si="1"/>
        <v/>
      </c>
      <c r="G24" s="27"/>
      <c r="H24" s="17"/>
      <c r="I24" s="33" t="str">
        <f t="shared" si="2"/>
        <v/>
      </c>
      <c r="J24" s="27"/>
      <c r="K24" s="17"/>
      <c r="L24" s="33" t="str">
        <f t="shared" si="3"/>
        <v/>
      </c>
      <c r="M24" s="27"/>
      <c r="N24" s="17"/>
      <c r="O24" s="33" t="str">
        <f t="shared" si="4"/>
        <v/>
      </c>
      <c r="P24" s="27"/>
      <c r="Q24" s="17"/>
      <c r="R24" s="33" t="str">
        <f t="shared" si="5"/>
        <v/>
      </c>
      <c r="S24" s="27"/>
    </row>
    <row r="25" spans="1:19" x14ac:dyDescent="0.2">
      <c r="B25" s="30"/>
      <c r="E25" s="15"/>
      <c r="H25" s="15"/>
      <c r="K25" s="15"/>
      <c r="N25" s="15"/>
      <c r="Q25" s="15"/>
    </row>
    <row r="26" spans="1:19" ht="28.5" x14ac:dyDescent="0.2">
      <c r="C26" s="31" t="s">
        <v>16</v>
      </c>
      <c r="D26" s="16" t="str">
        <f>IF(AND(D21=0,D22=0,D23=0,D24=0),"",AVERAGE(D21:D24))</f>
        <v/>
      </c>
      <c r="E26" s="15"/>
      <c r="F26" s="31" t="s">
        <v>17</v>
      </c>
      <c r="G26" s="16" t="str">
        <f>IF(AND(G21=0,G22=0,G23=0,G24=0),"",AVERAGE(G21:G24))</f>
        <v/>
      </c>
      <c r="H26" s="15"/>
      <c r="I26" s="31" t="s">
        <v>18</v>
      </c>
      <c r="J26" s="16" t="str">
        <f>IF(AND(J21=0,J22=0,J23=0,J24=0),"",AVERAGE(J21:J24))</f>
        <v/>
      </c>
      <c r="K26" s="15"/>
      <c r="L26" s="31" t="s">
        <v>19</v>
      </c>
      <c r="M26" s="16" t="str">
        <f>IF(AND(M21=0,M22=0,M23=0,M24=0),"",AVERAGE(M21:M24))</f>
        <v/>
      </c>
      <c r="N26" s="15"/>
      <c r="O26" s="31" t="s">
        <v>20</v>
      </c>
      <c r="P26" s="16" t="str">
        <f>IF(AND(P21=0,P22=0,P23=0,P24=0),"",AVERAGE(P21:P24))</f>
        <v/>
      </c>
      <c r="Q26" s="15"/>
      <c r="R26" s="31" t="s">
        <v>21</v>
      </c>
      <c r="S26" s="16" t="str">
        <f>IF(AND(S21=0,S22=0,S23=0,S24=0),"",AVERAGE(S21:S24))</f>
        <v/>
      </c>
    </row>
    <row r="27" spans="1:19" ht="15" x14ac:dyDescent="0.25">
      <c r="A27" s="18"/>
      <c r="B27" s="18"/>
    </row>
    <row r="28" spans="1:19" ht="15" x14ac:dyDescent="0.25">
      <c r="A28" s="18"/>
      <c r="B28" s="18"/>
    </row>
    <row r="29" spans="1:19" ht="15" x14ac:dyDescent="0.25">
      <c r="A29" s="18"/>
      <c r="B29" s="18"/>
    </row>
    <row r="30" spans="1:19" ht="15" x14ac:dyDescent="0.25">
      <c r="A30" s="18" t="s">
        <v>22</v>
      </c>
      <c r="B30" s="18"/>
    </row>
    <row r="31" spans="1:19" ht="15" x14ac:dyDescent="0.25">
      <c r="A31" s="18"/>
      <c r="B31" s="18"/>
    </row>
    <row r="32" spans="1:19" ht="15" x14ac:dyDescent="0.25">
      <c r="C32" s="48" t="s">
        <v>6</v>
      </c>
      <c r="D32" s="48"/>
      <c r="E32" s="13"/>
      <c r="F32" s="48" t="s">
        <v>7</v>
      </c>
      <c r="G32" s="48"/>
      <c r="H32" s="13"/>
      <c r="I32" s="48" t="s">
        <v>8</v>
      </c>
      <c r="J32" s="48"/>
      <c r="K32" s="13"/>
      <c r="L32" s="48" t="s">
        <v>9</v>
      </c>
      <c r="M32" s="48"/>
      <c r="N32" s="13"/>
      <c r="O32" s="48" t="s">
        <v>10</v>
      </c>
      <c r="P32" s="48"/>
      <c r="Q32" s="13"/>
      <c r="R32" s="48" t="s">
        <v>11</v>
      </c>
      <c r="S32" s="48"/>
    </row>
    <row r="33" spans="1:19" s="14" customFormat="1" ht="42.75" x14ac:dyDescent="0.25">
      <c r="A33" s="19" t="s">
        <v>14</v>
      </c>
      <c r="B33" s="20"/>
      <c r="C33" s="21" t="s">
        <v>38</v>
      </c>
      <c r="D33" s="22" t="s">
        <v>31</v>
      </c>
      <c r="E33" s="23"/>
      <c r="F33" s="21" t="s">
        <v>38</v>
      </c>
      <c r="G33" s="22" t="s">
        <v>31</v>
      </c>
      <c r="H33" s="23"/>
      <c r="I33" s="21" t="s">
        <v>38</v>
      </c>
      <c r="J33" s="22" t="s">
        <v>31</v>
      </c>
      <c r="K33" s="23"/>
      <c r="L33" s="21" t="s">
        <v>38</v>
      </c>
      <c r="M33" s="22" t="s">
        <v>31</v>
      </c>
      <c r="N33" s="23"/>
      <c r="O33" s="21" t="s">
        <v>38</v>
      </c>
      <c r="P33" s="22" t="s">
        <v>31</v>
      </c>
      <c r="Q33" s="23"/>
      <c r="R33" s="21" t="s">
        <v>38</v>
      </c>
      <c r="S33" s="22" t="s">
        <v>31</v>
      </c>
    </row>
    <row r="34" spans="1:19" x14ac:dyDescent="0.2">
      <c r="A34" s="25" t="s">
        <v>0</v>
      </c>
      <c r="B34" s="26"/>
      <c r="C34" s="33" t="str">
        <f>IF(C21=0,"",C21)</f>
        <v/>
      </c>
      <c r="D34" s="43" t="str">
        <f>IF(AND(D8=0,D21=0),"",SUM(D8,D21))</f>
        <v/>
      </c>
      <c r="E34" s="17"/>
      <c r="F34" s="33" t="str">
        <f>IF(F21=0,"",F21)</f>
        <v/>
      </c>
      <c r="G34" s="16" t="str">
        <f>IF(AND(G8=0,G21=0),"",SUM(G8,G21))</f>
        <v/>
      </c>
      <c r="H34" s="17"/>
      <c r="I34" s="33" t="str">
        <f>IF(I21=0,"",I21)</f>
        <v/>
      </c>
      <c r="J34" s="16" t="str">
        <f>IF(AND(J8=0,J21=0),"",SUM(J8,J21))</f>
        <v/>
      </c>
      <c r="K34" s="17"/>
      <c r="L34" s="33" t="str">
        <f>IF(L21=0,"",L21)</f>
        <v/>
      </c>
      <c r="M34" s="16" t="str">
        <f>IF(AND(M8=0,M21=0),"",SUM(M8,M21))</f>
        <v/>
      </c>
      <c r="N34" s="17"/>
      <c r="O34" s="33" t="str">
        <f>IF(O21=0,"",O21)</f>
        <v/>
      </c>
      <c r="P34" s="16" t="str">
        <f>IF(AND(P8=0,P21=0),"",SUM(P8,P21))</f>
        <v/>
      </c>
      <c r="Q34" s="17"/>
      <c r="R34" s="33" t="str">
        <f>IF(R21=0,"",R21)</f>
        <v/>
      </c>
      <c r="S34" s="16" t="str">
        <f>IF(AND(S8=0,S21=0),"",SUM(S8,S21))</f>
        <v/>
      </c>
    </row>
    <row r="35" spans="1:19" x14ac:dyDescent="0.2">
      <c r="A35" s="25" t="s">
        <v>1</v>
      </c>
      <c r="B35" s="26"/>
      <c r="C35" s="33" t="str">
        <f t="shared" ref="C35:C37" si="6">IF(C22=0,"",C22)</f>
        <v/>
      </c>
      <c r="D35" s="43" t="str">
        <f>IF(AND(D9=0,D22=0),"",SUM(D9,D22))</f>
        <v/>
      </c>
      <c r="E35" s="17"/>
      <c r="F35" s="33" t="str">
        <f t="shared" ref="F35:F37" si="7">IF(F22=0,"",F22)</f>
        <v/>
      </c>
      <c r="G35" s="16" t="str">
        <f>IF(AND(G9=0,G22=0),"",SUM(G9,G22))</f>
        <v/>
      </c>
      <c r="H35" s="17"/>
      <c r="I35" s="33" t="str">
        <f t="shared" ref="I35:I37" si="8">IF(I22=0,"",I22)</f>
        <v/>
      </c>
      <c r="J35" s="16" t="str">
        <f>IF(AND(J9=0,J22=0),"",SUM(J9,J22))</f>
        <v/>
      </c>
      <c r="K35" s="17"/>
      <c r="L35" s="33" t="str">
        <f t="shared" ref="L35:L37" si="9">IF(L22=0,"",L22)</f>
        <v/>
      </c>
      <c r="M35" s="16" t="str">
        <f>IF(AND(M9=0,M22=0),"",SUM(M9,M22))</f>
        <v/>
      </c>
      <c r="N35" s="17"/>
      <c r="O35" s="33" t="str">
        <f>IF(O22=0,"",O22)</f>
        <v/>
      </c>
      <c r="P35" s="16" t="str">
        <f>IF(AND(P9=0,P22=0),"",SUM(P9,P22))</f>
        <v/>
      </c>
      <c r="Q35" s="17"/>
      <c r="R35" s="33" t="str">
        <f t="shared" ref="R35:R37" si="10">IF(R22=0,"",R22)</f>
        <v/>
      </c>
      <c r="S35" s="16" t="str">
        <f>IF(AND(S9=0,S22=0),"",SUM(S9,S22))</f>
        <v/>
      </c>
    </row>
    <row r="36" spans="1:19" x14ac:dyDescent="0.2">
      <c r="A36" s="25" t="s">
        <v>3</v>
      </c>
      <c r="B36" s="26"/>
      <c r="C36" s="33" t="str">
        <f t="shared" si="6"/>
        <v/>
      </c>
      <c r="D36" s="43" t="str">
        <f>IF(AND(D10=0,D23=0),"",SUM(D10,D23))</f>
        <v/>
      </c>
      <c r="E36" s="17"/>
      <c r="F36" s="33" t="str">
        <f t="shared" si="7"/>
        <v/>
      </c>
      <c r="G36" s="16" t="str">
        <f>IF(AND(G10=0,G23=0),"",SUM(G10,G23))</f>
        <v/>
      </c>
      <c r="H36" s="17"/>
      <c r="I36" s="33" t="str">
        <f t="shared" si="8"/>
        <v/>
      </c>
      <c r="J36" s="16" t="str">
        <f>IF(AND(J10=0,J23=0),"",SUM(J10,J23))</f>
        <v/>
      </c>
      <c r="K36" s="17"/>
      <c r="L36" s="33" t="str">
        <f t="shared" si="9"/>
        <v/>
      </c>
      <c r="M36" s="16" t="str">
        <f>IF(AND(M10=0,M23=0),"",SUM(M10,M23))</f>
        <v/>
      </c>
      <c r="N36" s="17"/>
      <c r="O36" s="33" t="str">
        <f t="shared" ref="O36:O37" si="11">IF(O23=0,"",O23)</f>
        <v/>
      </c>
      <c r="P36" s="16" t="str">
        <f>IF(AND(P10=0,P23=0),"",SUM(P10,P23))</f>
        <v/>
      </c>
      <c r="Q36" s="17"/>
      <c r="R36" s="33" t="str">
        <f t="shared" si="10"/>
        <v/>
      </c>
      <c r="S36" s="16" t="str">
        <f>IF(AND(S10=0,S23=0),"",SUM(S10,S23))</f>
        <v/>
      </c>
    </row>
    <row r="37" spans="1:19" x14ac:dyDescent="0.2">
      <c r="A37" s="25" t="s">
        <v>2</v>
      </c>
      <c r="B37" s="26"/>
      <c r="C37" s="33" t="str">
        <f t="shared" si="6"/>
        <v/>
      </c>
      <c r="D37" s="43" t="str">
        <f>IF(AND(D11=0,D24=0),"",SUM(D11,D24))</f>
        <v/>
      </c>
      <c r="E37" s="17"/>
      <c r="F37" s="33" t="str">
        <f t="shared" si="7"/>
        <v/>
      </c>
      <c r="G37" s="16" t="str">
        <f>IF(AND(G11=0,G24=0),"",SUM(G11,G24))</f>
        <v/>
      </c>
      <c r="H37" s="17"/>
      <c r="I37" s="33" t="str">
        <f t="shared" si="8"/>
        <v/>
      </c>
      <c r="J37" s="16" t="str">
        <f>IF(AND(J11=0,J24=0),"",SUM(J11,J24))</f>
        <v/>
      </c>
      <c r="K37" s="17"/>
      <c r="L37" s="33" t="str">
        <f t="shared" si="9"/>
        <v/>
      </c>
      <c r="M37" s="16" t="str">
        <f>IF(AND(M11=0,M24=0),"",SUM(M11,M24))</f>
        <v/>
      </c>
      <c r="N37" s="17"/>
      <c r="O37" s="33" t="str">
        <f t="shared" si="11"/>
        <v/>
      </c>
      <c r="P37" s="16" t="str">
        <f>IF(AND(P11=0,P24=0),"",SUM(P11,P24))</f>
        <v/>
      </c>
      <c r="Q37" s="17"/>
      <c r="R37" s="33" t="str">
        <f t="shared" si="10"/>
        <v/>
      </c>
      <c r="S37" s="16" t="str">
        <f>IF(AND(S11=0,S24=0),"",SUM(S11,S24))</f>
        <v/>
      </c>
    </row>
    <row r="38" spans="1:19" x14ac:dyDescent="0.2">
      <c r="B38" s="30"/>
      <c r="E38" s="15"/>
      <c r="H38" s="15"/>
      <c r="K38" s="15"/>
      <c r="N38" s="15"/>
      <c r="Q38" s="15"/>
    </row>
    <row r="39" spans="1:19" ht="28.5" x14ac:dyDescent="0.2">
      <c r="C39" s="31" t="s">
        <v>16</v>
      </c>
      <c r="D39" s="16" t="str">
        <f>IF(AND(D34="",D35="",D36="",D37=""),"",AVERAGE(D34:D37))</f>
        <v/>
      </c>
      <c r="E39" s="15"/>
      <c r="F39" s="31" t="s">
        <v>17</v>
      </c>
      <c r="G39" s="16" t="str">
        <f>IF(AND(G34="",G35="",G36="",G37=""),"",AVERAGE(G34:G37))</f>
        <v/>
      </c>
      <c r="H39" s="15"/>
      <c r="I39" s="31" t="s">
        <v>18</v>
      </c>
      <c r="J39" s="16" t="str">
        <f>IF(AND(J34="",J35="",J36="",J37=""),"",AVERAGE(J34:J37))</f>
        <v/>
      </c>
      <c r="K39" s="15"/>
      <c r="L39" s="31" t="s">
        <v>19</v>
      </c>
      <c r="M39" s="16" t="str">
        <f>IF(AND(M34="",M35="",M36="",M37=""),"",AVERAGE(M34:M37))</f>
        <v/>
      </c>
      <c r="N39" s="15"/>
      <c r="O39" s="31" t="s">
        <v>20</v>
      </c>
      <c r="P39" s="16" t="str">
        <f>IF(AND(P34="",P35="",P36="",P37=""),"",AVERAGE(P34:P37))</f>
        <v/>
      </c>
      <c r="Q39" s="15"/>
      <c r="R39" s="31" t="s">
        <v>21</v>
      </c>
      <c r="S39" s="16" t="str">
        <f>IF(AND(S34="",S35="",S36="",S37=""),"",AVERAGE(S34:S37))</f>
        <v/>
      </c>
    </row>
    <row r="40" spans="1:19" ht="15" x14ac:dyDescent="0.25">
      <c r="A40" s="18"/>
      <c r="B40" s="18"/>
    </row>
    <row r="41" spans="1:19" ht="15" x14ac:dyDescent="0.25">
      <c r="A41" s="18"/>
      <c r="B41" s="18"/>
    </row>
    <row r="42" spans="1:19" ht="15" x14ac:dyDescent="0.25">
      <c r="A42" s="18"/>
      <c r="B42" s="18"/>
    </row>
    <row r="43" spans="1:19" ht="15" x14ac:dyDescent="0.25">
      <c r="A43" s="18" t="s">
        <v>25</v>
      </c>
    </row>
    <row r="45" spans="1:19" x14ac:dyDescent="0.2">
      <c r="A45" s="36" t="s">
        <v>26</v>
      </c>
      <c r="C45" s="33" t="str">
        <f>Steuerung!C29</f>
        <v/>
      </c>
      <c r="D45" s="16" t="str">
        <f>Steuerung!D29</f>
        <v/>
      </c>
    </row>
    <row r="46" spans="1:19" x14ac:dyDescent="0.2">
      <c r="C46" s="34" t="str">
        <f>Steuerung!C30</f>
        <v/>
      </c>
      <c r="D46" s="17" t="str">
        <f>Steuerung!D30</f>
        <v/>
      </c>
    </row>
    <row r="47" spans="1:19" x14ac:dyDescent="0.2">
      <c r="C47" s="34" t="str">
        <f>Steuerung!C31</f>
        <v/>
      </c>
      <c r="D47" s="17" t="str">
        <f>Steuerung!D31</f>
        <v/>
      </c>
    </row>
    <row r="48" spans="1:19" x14ac:dyDescent="0.2">
      <c r="C48" s="34" t="str">
        <f>Steuerung!C32</f>
        <v/>
      </c>
      <c r="D48" s="17" t="str">
        <f>Steuerung!D32</f>
        <v/>
      </c>
      <c r="P48" s="41"/>
    </row>
    <row r="49" spans="3:19" x14ac:dyDescent="0.2">
      <c r="C49" s="34" t="str">
        <f>Steuerung!C33</f>
        <v/>
      </c>
      <c r="D49" s="17" t="str">
        <f>Steuerung!D33</f>
        <v/>
      </c>
    </row>
    <row r="50" spans="3:19" x14ac:dyDescent="0.2">
      <c r="C50" s="34" t="str">
        <f>Steuerung!C34</f>
        <v/>
      </c>
      <c r="D50" s="17" t="str">
        <f>Steuerung!D34</f>
        <v/>
      </c>
    </row>
    <row r="51" spans="3:19" x14ac:dyDescent="0.2">
      <c r="C51" s="34" t="str">
        <f>Steuerung!C35</f>
        <v/>
      </c>
      <c r="D51" s="17" t="str">
        <f>Steuerung!D35</f>
        <v/>
      </c>
    </row>
    <row r="52" spans="3:19" ht="15" x14ac:dyDescent="0.25">
      <c r="C52" s="34" t="str">
        <f>Steuerung!C36</f>
        <v/>
      </c>
      <c r="D52" s="17" t="str">
        <f>Steuerung!D36</f>
        <v/>
      </c>
      <c r="O52" s="51" t="s">
        <v>43</v>
      </c>
      <c r="P52" s="52"/>
      <c r="Q52" s="52"/>
      <c r="R52" s="52"/>
      <c r="S52" s="52"/>
    </row>
    <row r="53" spans="3:19" x14ac:dyDescent="0.2">
      <c r="C53" s="34" t="str">
        <f>Steuerung!C37</f>
        <v/>
      </c>
      <c r="D53" s="17" t="str">
        <f>Steuerung!D37</f>
        <v/>
      </c>
      <c r="P53" s="49" t="s">
        <v>40</v>
      </c>
      <c r="Q53" s="50"/>
      <c r="R53" s="50"/>
      <c r="S53" s="50"/>
    </row>
  </sheetData>
  <sheetProtection sheet="1" objects="1" scenarios="1"/>
  <mergeCells count="20">
    <mergeCell ref="P53:S53"/>
    <mergeCell ref="R32:S32"/>
    <mergeCell ref="C19:D19"/>
    <mergeCell ref="F19:G19"/>
    <mergeCell ref="I19:J19"/>
    <mergeCell ref="L19:M19"/>
    <mergeCell ref="O19:P19"/>
    <mergeCell ref="R19:S19"/>
    <mergeCell ref="C32:D32"/>
    <mergeCell ref="F32:G32"/>
    <mergeCell ref="I32:J32"/>
    <mergeCell ref="L32:M32"/>
    <mergeCell ref="O32:P32"/>
    <mergeCell ref="O52:S52"/>
    <mergeCell ref="R6:S6"/>
    <mergeCell ref="C6:D6"/>
    <mergeCell ref="F6:G6"/>
    <mergeCell ref="I6:J6"/>
    <mergeCell ref="L6:M6"/>
    <mergeCell ref="O6:P6"/>
  </mergeCells>
  <hyperlinks>
    <hyperlink ref="P53" location="'Szenario 2'!A1" display="Zur Dokumentation des Spielverlaufs Szenario 2"/>
  </hyperlinks>
  <pageMargins left="0.70866141732283472" right="0.70866141732283472" top="0.78740157480314965" bottom="0.19685039370078741" header="0.31496062992125984" footer="0"/>
  <pageSetup paperSize="9" scale="61" fitToHeight="0" orientation="landscape" r:id="rId1"/>
  <headerFooter>
    <oddHeader>&amp;L&amp;G&amp;R&amp;G</oddHeader>
    <oddFooter>&amp;C </oddFoot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3"/>
  <sheetViews>
    <sheetView showGridLines="0" showRuler="0" view="pageLayout" zoomScaleNormal="85" workbookViewId="0">
      <selection activeCell="C8" sqref="C8"/>
    </sheetView>
  </sheetViews>
  <sheetFormatPr defaultColWidth="0" defaultRowHeight="14.25" x14ac:dyDescent="0.2"/>
  <cols>
    <col min="1" max="1" width="24.85546875" style="12" customWidth="1"/>
    <col min="2" max="2" width="1" style="12" customWidth="1"/>
    <col min="3" max="4" width="14.7109375" style="12" customWidth="1"/>
    <col min="5" max="5" width="1" style="12" customWidth="1"/>
    <col min="6" max="7" width="14.7109375" style="12" customWidth="1"/>
    <col min="8" max="8" width="1" style="12" customWidth="1"/>
    <col min="9" max="10" width="14.7109375" style="12" customWidth="1"/>
    <col min="11" max="11" width="1" style="12" customWidth="1"/>
    <col min="12" max="13" width="14.7109375" style="12" customWidth="1"/>
    <col min="14" max="14" width="1" style="12" customWidth="1"/>
    <col min="15" max="16" width="14.7109375" style="12" customWidth="1"/>
    <col min="17" max="17" width="1" style="12" customWidth="1"/>
    <col min="18" max="18" width="14.7109375" style="12" customWidth="1"/>
    <col min="19" max="19" width="14" style="12" customWidth="1"/>
    <col min="20" max="16383" width="0" style="12" hidden="1"/>
    <col min="16384" max="16384" width="8.140625" style="12" customWidth="1"/>
  </cols>
  <sheetData>
    <row r="1" spans="1:20" ht="18" x14ac:dyDescent="0.25">
      <c r="A1" s="10" t="s">
        <v>42</v>
      </c>
      <c r="B1" s="11"/>
    </row>
    <row r="2" spans="1:20" ht="18" x14ac:dyDescent="0.25">
      <c r="A2" s="40" t="s">
        <v>36</v>
      </c>
      <c r="B2" s="11"/>
    </row>
    <row r="3" spans="1:20" ht="15.75" x14ac:dyDescent="0.25">
      <c r="A3" s="18"/>
      <c r="B3" s="11"/>
    </row>
    <row r="4" spans="1:20" ht="15" x14ac:dyDescent="0.25">
      <c r="A4" s="18" t="s">
        <v>23</v>
      </c>
      <c r="B4" s="18"/>
    </row>
    <row r="5" spans="1:20" ht="15" x14ac:dyDescent="0.25">
      <c r="A5" s="18"/>
      <c r="B5" s="18"/>
    </row>
    <row r="6" spans="1:20" ht="15" x14ac:dyDescent="0.25">
      <c r="C6" s="48" t="s">
        <v>6</v>
      </c>
      <c r="D6" s="48"/>
      <c r="E6" s="13"/>
      <c r="F6" s="48" t="s">
        <v>7</v>
      </c>
      <c r="G6" s="48"/>
      <c r="H6" s="13"/>
      <c r="I6" s="48" t="s">
        <v>8</v>
      </c>
      <c r="J6" s="48"/>
      <c r="K6" s="13"/>
      <c r="L6" s="48" t="s">
        <v>9</v>
      </c>
      <c r="M6" s="48"/>
      <c r="N6" s="13"/>
      <c r="O6" s="48" t="s">
        <v>10</v>
      </c>
      <c r="P6" s="48"/>
      <c r="Q6" s="13"/>
      <c r="R6" s="48" t="s">
        <v>11</v>
      </c>
      <c r="S6" s="48"/>
      <c r="T6" s="13"/>
    </row>
    <row r="7" spans="1:20" s="14" customFormat="1" ht="31.5" customHeight="1" x14ac:dyDescent="0.25">
      <c r="A7" s="19" t="s">
        <v>14</v>
      </c>
      <c r="B7" s="20"/>
      <c r="C7" s="21" t="s">
        <v>37</v>
      </c>
      <c r="D7" s="22" t="s">
        <v>39</v>
      </c>
      <c r="E7" s="23"/>
      <c r="F7" s="21" t="s">
        <v>38</v>
      </c>
      <c r="G7" s="22" t="s">
        <v>39</v>
      </c>
      <c r="H7" s="23"/>
      <c r="I7" s="24" t="s">
        <v>38</v>
      </c>
      <c r="J7" s="22" t="s">
        <v>39</v>
      </c>
      <c r="K7" s="23"/>
      <c r="L7" s="24" t="s">
        <v>37</v>
      </c>
      <c r="M7" s="22" t="s">
        <v>39</v>
      </c>
      <c r="N7" s="23"/>
      <c r="O7" s="24" t="s">
        <v>37</v>
      </c>
      <c r="P7" s="22" t="s">
        <v>39</v>
      </c>
      <c r="Q7" s="23"/>
      <c r="R7" s="24" t="s">
        <v>38</v>
      </c>
      <c r="S7" s="22" t="s">
        <v>39</v>
      </c>
      <c r="T7" s="23"/>
    </row>
    <row r="8" spans="1:20" x14ac:dyDescent="0.2">
      <c r="A8" s="25" t="s">
        <v>0</v>
      </c>
      <c r="B8" s="26"/>
      <c r="C8" s="46"/>
      <c r="D8" s="27"/>
      <c r="E8" s="17"/>
      <c r="F8" s="27"/>
      <c r="G8" s="27"/>
      <c r="H8" s="17"/>
      <c r="I8" s="28"/>
      <c r="J8" s="27"/>
      <c r="K8" s="17"/>
      <c r="L8" s="28"/>
      <c r="M8" s="27"/>
      <c r="N8" s="17"/>
      <c r="O8" s="28"/>
      <c r="P8" s="27"/>
      <c r="Q8" s="17"/>
      <c r="R8" s="28"/>
      <c r="S8" s="27"/>
      <c r="T8" s="17"/>
    </row>
    <row r="9" spans="1:20" x14ac:dyDescent="0.2">
      <c r="A9" s="25" t="s">
        <v>1</v>
      </c>
      <c r="B9" s="26"/>
      <c r="C9" s="46"/>
      <c r="D9" s="47"/>
      <c r="E9" s="17"/>
      <c r="F9" s="27"/>
      <c r="G9" s="29"/>
      <c r="H9" s="17"/>
      <c r="I9" s="28"/>
      <c r="J9" s="29"/>
      <c r="K9" s="17"/>
      <c r="L9" s="28"/>
      <c r="M9" s="29"/>
      <c r="N9" s="17"/>
      <c r="O9" s="28"/>
      <c r="P9" s="29"/>
      <c r="Q9" s="17"/>
      <c r="R9" s="28"/>
      <c r="S9" s="29"/>
      <c r="T9" s="17"/>
    </row>
    <row r="10" spans="1:20" x14ac:dyDescent="0.2">
      <c r="A10" s="25" t="s">
        <v>3</v>
      </c>
      <c r="B10" s="26"/>
      <c r="C10" s="46"/>
      <c r="D10" s="27"/>
      <c r="E10" s="17"/>
      <c r="F10" s="27"/>
      <c r="G10" s="27"/>
      <c r="H10" s="17"/>
      <c r="I10" s="28"/>
      <c r="J10" s="27"/>
      <c r="K10" s="17"/>
      <c r="L10" s="28"/>
      <c r="M10" s="27"/>
      <c r="N10" s="17"/>
      <c r="O10" s="28"/>
      <c r="P10" s="27"/>
      <c r="Q10" s="17"/>
      <c r="R10" s="28"/>
      <c r="S10" s="27"/>
      <c r="T10" s="17"/>
    </row>
    <row r="11" spans="1:20" x14ac:dyDescent="0.2">
      <c r="A11" s="25" t="s">
        <v>2</v>
      </c>
      <c r="B11" s="26"/>
      <c r="C11" s="46"/>
      <c r="D11" s="27"/>
      <c r="E11" s="17"/>
      <c r="F11" s="27"/>
      <c r="G11" s="27"/>
      <c r="H11" s="17"/>
      <c r="I11" s="28"/>
      <c r="J11" s="27"/>
      <c r="K11" s="17"/>
      <c r="L11" s="28"/>
      <c r="M11" s="27"/>
      <c r="N11" s="17"/>
      <c r="O11" s="28"/>
      <c r="P11" s="27"/>
      <c r="Q11" s="17"/>
      <c r="R11" s="28"/>
      <c r="S11" s="27"/>
      <c r="T11" s="17"/>
    </row>
    <row r="12" spans="1:20" x14ac:dyDescent="0.2">
      <c r="B12" s="30"/>
      <c r="E12" s="15"/>
      <c r="H12" s="15"/>
      <c r="K12" s="15"/>
      <c r="N12" s="15"/>
      <c r="Q12" s="15"/>
      <c r="T12" s="15"/>
    </row>
    <row r="13" spans="1:20" ht="28.5" x14ac:dyDescent="0.2">
      <c r="C13" s="31" t="s">
        <v>16</v>
      </c>
      <c r="D13" s="16" t="str">
        <f>IF(AND(D8=0,D9=0,D10=0,D11=0),"",AVERAGE(D8:D11))</f>
        <v/>
      </c>
      <c r="E13" s="15"/>
      <c r="F13" s="31" t="s">
        <v>17</v>
      </c>
      <c r="G13" s="16" t="str">
        <f>IF(AND(G8=0,G9=0,G10=0,G11=0),"",AVERAGE(G8:G11))</f>
        <v/>
      </c>
      <c r="H13" s="15"/>
      <c r="I13" s="32" t="s">
        <v>18</v>
      </c>
      <c r="J13" s="16" t="str">
        <f>IF(AND(J8=0,J9=0,J10=0,J11=0),"",AVERAGE(J8:J11))</f>
        <v/>
      </c>
      <c r="K13" s="15"/>
      <c r="L13" s="32" t="s">
        <v>19</v>
      </c>
      <c r="M13" s="16" t="str">
        <f>IF(AND(M8=0,M9=0,M10=0,M11=0),"",AVERAGE(M8:M11))</f>
        <v/>
      </c>
      <c r="N13" s="15"/>
      <c r="O13" s="32" t="s">
        <v>20</v>
      </c>
      <c r="P13" s="16" t="str">
        <f>IF(AND(P8=0,P9=0,P10=0,P11=0),"",AVERAGE(P8:P11))</f>
        <v/>
      </c>
      <c r="Q13" s="15"/>
      <c r="R13" s="32" t="s">
        <v>21</v>
      </c>
      <c r="S13" s="16" t="str">
        <f>IF(AND(S8=0,S9=0,S10=0,S11=0),"",AVERAGE(S8:S11))</f>
        <v/>
      </c>
      <c r="T13" s="15"/>
    </row>
    <row r="17" spans="1:20" ht="15" x14ac:dyDescent="0.25">
      <c r="A17" s="18" t="s">
        <v>24</v>
      </c>
      <c r="B17" s="18"/>
    </row>
    <row r="18" spans="1:20" ht="15" x14ac:dyDescent="0.25">
      <c r="A18" s="18"/>
      <c r="B18" s="18"/>
    </row>
    <row r="19" spans="1:20" ht="15" x14ac:dyDescent="0.25">
      <c r="C19" s="48" t="s">
        <v>6</v>
      </c>
      <c r="D19" s="48"/>
      <c r="E19" s="13"/>
      <c r="F19" s="48" t="s">
        <v>7</v>
      </c>
      <c r="G19" s="48"/>
      <c r="H19" s="13"/>
      <c r="I19" s="48" t="s">
        <v>8</v>
      </c>
      <c r="J19" s="48"/>
      <c r="K19" s="13"/>
      <c r="L19" s="48" t="s">
        <v>9</v>
      </c>
      <c r="M19" s="48"/>
      <c r="N19" s="13"/>
      <c r="O19" s="48" t="s">
        <v>10</v>
      </c>
      <c r="P19" s="48"/>
      <c r="Q19" s="13"/>
      <c r="R19" s="48" t="s">
        <v>11</v>
      </c>
      <c r="S19" s="48"/>
      <c r="T19" s="13"/>
    </row>
    <row r="20" spans="1:20" s="14" customFormat="1" ht="31.5" customHeight="1" x14ac:dyDescent="0.25">
      <c r="A20" s="19" t="s">
        <v>14</v>
      </c>
      <c r="B20" s="20"/>
      <c r="C20" s="21" t="s">
        <v>38</v>
      </c>
      <c r="D20" s="22" t="s">
        <v>39</v>
      </c>
      <c r="E20" s="23"/>
      <c r="F20" s="21" t="s">
        <v>38</v>
      </c>
      <c r="G20" s="22" t="s">
        <v>39</v>
      </c>
      <c r="H20" s="23"/>
      <c r="I20" s="24" t="s">
        <v>38</v>
      </c>
      <c r="J20" s="22" t="s">
        <v>39</v>
      </c>
      <c r="K20" s="23"/>
      <c r="L20" s="24" t="s">
        <v>38</v>
      </c>
      <c r="M20" s="22" t="s">
        <v>39</v>
      </c>
      <c r="N20" s="23"/>
      <c r="O20" s="24" t="s">
        <v>38</v>
      </c>
      <c r="P20" s="22" t="s">
        <v>39</v>
      </c>
      <c r="Q20" s="23"/>
      <c r="R20" s="24" t="s">
        <v>38</v>
      </c>
      <c r="S20" s="22" t="s">
        <v>39</v>
      </c>
      <c r="T20" s="23"/>
    </row>
    <row r="21" spans="1:20" x14ac:dyDescent="0.2">
      <c r="A21" s="25" t="s">
        <v>4</v>
      </c>
      <c r="B21" s="26"/>
      <c r="C21" s="46"/>
      <c r="D21" s="27"/>
      <c r="E21" s="17"/>
      <c r="F21" s="47"/>
      <c r="G21" s="27"/>
      <c r="H21" s="17"/>
      <c r="I21" s="29"/>
      <c r="J21" s="27"/>
      <c r="K21" s="17"/>
      <c r="L21" s="29"/>
      <c r="M21" s="27"/>
      <c r="N21" s="17"/>
      <c r="O21" s="29"/>
      <c r="P21" s="27"/>
      <c r="Q21" s="17"/>
      <c r="R21" s="29"/>
      <c r="S21" s="27"/>
      <c r="T21" s="17"/>
    </row>
    <row r="22" spans="1:20" x14ac:dyDescent="0.2">
      <c r="A22" s="25" t="s">
        <v>4</v>
      </c>
      <c r="B22" s="26"/>
      <c r="C22" s="46"/>
      <c r="D22" s="29"/>
      <c r="E22" s="17"/>
      <c r="F22" s="47"/>
      <c r="G22" s="29"/>
      <c r="H22" s="17"/>
      <c r="I22" s="29"/>
      <c r="J22" s="29"/>
      <c r="K22" s="17"/>
      <c r="L22" s="29"/>
      <c r="M22" s="29"/>
      <c r="N22" s="17"/>
      <c r="O22" s="29"/>
      <c r="P22" s="29"/>
      <c r="Q22" s="17"/>
      <c r="R22" s="29"/>
      <c r="S22" s="29"/>
      <c r="T22" s="17"/>
    </row>
    <row r="23" spans="1:20" x14ac:dyDescent="0.2">
      <c r="A23" s="25" t="s">
        <v>5</v>
      </c>
      <c r="B23" s="26"/>
      <c r="C23" s="46"/>
      <c r="D23" s="27"/>
      <c r="E23" s="17"/>
      <c r="F23" s="29"/>
      <c r="G23" s="27"/>
      <c r="H23" s="17"/>
      <c r="I23" s="29"/>
      <c r="J23" s="27"/>
      <c r="K23" s="17"/>
      <c r="L23" s="29"/>
      <c r="M23" s="27"/>
      <c r="N23" s="17"/>
      <c r="O23" s="29"/>
      <c r="P23" s="27"/>
      <c r="Q23" s="17"/>
      <c r="R23" s="29"/>
      <c r="S23" s="27"/>
      <c r="T23" s="17"/>
    </row>
    <row r="24" spans="1:20" x14ac:dyDescent="0.2">
      <c r="A24" s="25" t="s">
        <v>5</v>
      </c>
      <c r="B24" s="26"/>
      <c r="C24" s="46"/>
      <c r="D24" s="27"/>
      <c r="E24" s="17"/>
      <c r="F24" s="29"/>
      <c r="G24" s="27"/>
      <c r="H24" s="17"/>
      <c r="I24" s="29"/>
      <c r="J24" s="27"/>
      <c r="K24" s="17"/>
      <c r="L24" s="29"/>
      <c r="M24" s="27"/>
      <c r="N24" s="17"/>
      <c r="O24" s="29"/>
      <c r="P24" s="27"/>
      <c r="Q24" s="17"/>
      <c r="R24" s="29"/>
      <c r="S24" s="27"/>
      <c r="T24" s="17"/>
    </row>
    <row r="25" spans="1:20" x14ac:dyDescent="0.2">
      <c r="B25" s="30"/>
      <c r="E25" s="15"/>
      <c r="H25" s="15"/>
      <c r="K25" s="15"/>
      <c r="N25" s="15"/>
      <c r="Q25" s="15"/>
      <c r="T25" s="15"/>
    </row>
    <row r="26" spans="1:20" ht="28.5" x14ac:dyDescent="0.2">
      <c r="C26" s="31" t="s">
        <v>16</v>
      </c>
      <c r="D26" s="16" t="str">
        <f>IF(AND(D21=0,D22=0,D23=0,D24=0),"",AVERAGE(D21:D24))</f>
        <v/>
      </c>
      <c r="E26" s="15"/>
      <c r="F26" s="31" t="s">
        <v>17</v>
      </c>
      <c r="G26" s="16" t="str">
        <f>IF(AND(G21=0,G22=0,G23=0,G24=0),"",AVERAGE(G21:G24))</f>
        <v/>
      </c>
      <c r="H26" s="15"/>
      <c r="I26" s="32" t="s">
        <v>18</v>
      </c>
      <c r="J26" s="16" t="str">
        <f>IF(AND(J21=0,J22=0,J23=0,J24=0),"",AVERAGE(J21:J24))</f>
        <v/>
      </c>
      <c r="K26" s="15"/>
      <c r="L26" s="32" t="s">
        <v>19</v>
      </c>
      <c r="M26" s="16" t="str">
        <f>IF(AND(M21=0,M22=0,M23=0,M24=0),"",AVERAGE(M21:M24))</f>
        <v/>
      </c>
      <c r="N26" s="15"/>
      <c r="O26" s="32" t="s">
        <v>20</v>
      </c>
      <c r="P26" s="16" t="str">
        <f>IF(AND(P21=0,P22=0,P23=0,P24=0),"",AVERAGE(P21:P24))</f>
        <v/>
      </c>
      <c r="Q26" s="15"/>
      <c r="R26" s="32" t="s">
        <v>21</v>
      </c>
      <c r="S26" s="16" t="str">
        <f>IF(AND(S21=0,S22=0,S23=0,S24=0),"",AVERAGE(S21:S24))</f>
        <v/>
      </c>
      <c r="T26" s="15"/>
    </row>
    <row r="27" spans="1:20" ht="15" x14ac:dyDescent="0.25">
      <c r="A27" s="18"/>
      <c r="B27" s="18"/>
    </row>
    <row r="28" spans="1:20" ht="15" x14ac:dyDescent="0.25">
      <c r="A28" s="18"/>
      <c r="B28" s="18"/>
    </row>
    <row r="29" spans="1:20" ht="15" x14ac:dyDescent="0.25">
      <c r="A29" s="18"/>
      <c r="B29" s="18"/>
    </row>
    <row r="30" spans="1:20" ht="15" x14ac:dyDescent="0.25">
      <c r="A30" s="18" t="s">
        <v>25</v>
      </c>
    </row>
    <row r="31" spans="1:20" ht="15" x14ac:dyDescent="0.25">
      <c r="A31" s="18"/>
    </row>
    <row r="32" spans="1:20" ht="15" customHeight="1" x14ac:dyDescent="0.2">
      <c r="A32" s="37" t="s">
        <v>27</v>
      </c>
      <c r="C32" s="38" t="str">
        <f>Steuerung!G29</f>
        <v/>
      </c>
      <c r="D32" s="16" t="str">
        <f>Steuerung!H29</f>
        <v/>
      </c>
    </row>
    <row r="33" spans="1:6" ht="15" x14ac:dyDescent="0.25">
      <c r="A33" s="18"/>
      <c r="B33" s="18"/>
      <c r="C33" s="39" t="str">
        <f>Steuerung!G30</f>
        <v/>
      </c>
      <c r="D33" s="17" t="str">
        <f>Steuerung!H30</f>
        <v/>
      </c>
      <c r="F33" s="39"/>
    </row>
    <row r="34" spans="1:6" ht="15.75" x14ac:dyDescent="0.25">
      <c r="A34" s="18"/>
      <c r="B34" s="11"/>
      <c r="C34" s="35" t="str">
        <f>Steuerung!G31</f>
        <v/>
      </c>
      <c r="D34" s="17" t="str">
        <f>Steuerung!H31</f>
        <v/>
      </c>
      <c r="F34" s="35"/>
    </row>
    <row r="35" spans="1:6" ht="15.75" x14ac:dyDescent="0.25">
      <c r="A35" s="18"/>
      <c r="C35" s="35" t="str">
        <f>Steuerung!G32</f>
        <v/>
      </c>
      <c r="D35" s="17" t="str">
        <f>Steuerung!H32</f>
        <v/>
      </c>
      <c r="F35" s="35"/>
    </row>
    <row r="36" spans="1:6" ht="15.75" x14ac:dyDescent="0.25">
      <c r="A36" s="18"/>
      <c r="C36" s="35" t="str">
        <f>Steuerung!G33</f>
        <v/>
      </c>
      <c r="D36" s="17" t="str">
        <f>Steuerung!H33</f>
        <v/>
      </c>
      <c r="F36" s="35"/>
    </row>
    <row r="37" spans="1:6" ht="15.75" x14ac:dyDescent="0.25">
      <c r="A37" s="18"/>
      <c r="C37" s="35" t="str">
        <f>Steuerung!G34</f>
        <v/>
      </c>
      <c r="D37" s="17" t="str">
        <f>Steuerung!H34</f>
        <v/>
      </c>
      <c r="F37" s="35"/>
    </row>
    <row r="38" spans="1:6" ht="15" x14ac:dyDescent="0.2">
      <c r="C38" s="35" t="str">
        <f>Steuerung!G35</f>
        <v/>
      </c>
      <c r="D38" s="17" t="str">
        <f>Steuerung!H35</f>
        <v/>
      </c>
      <c r="F38" s="35"/>
    </row>
    <row r="39" spans="1:6" ht="15" x14ac:dyDescent="0.2">
      <c r="C39" s="35" t="str">
        <f>Steuerung!G36</f>
        <v/>
      </c>
      <c r="D39" s="17" t="str">
        <f>Steuerung!H36</f>
        <v/>
      </c>
      <c r="F39" s="35"/>
    </row>
    <row r="40" spans="1:6" ht="15.75" x14ac:dyDescent="0.25">
      <c r="A40" s="18"/>
      <c r="C40" s="35" t="str">
        <f>Steuerung!G37</f>
        <v/>
      </c>
      <c r="D40" s="17" t="str">
        <f>Steuerung!H37</f>
        <v/>
      </c>
      <c r="F40" s="35"/>
    </row>
    <row r="41" spans="1:6" ht="15.75" x14ac:dyDescent="0.25">
      <c r="A41" s="18"/>
      <c r="C41" s="35" t="str">
        <f>Steuerung!G38</f>
        <v/>
      </c>
      <c r="D41" s="17" t="str">
        <f>Steuerung!H38</f>
        <v/>
      </c>
      <c r="F41" s="35"/>
    </row>
    <row r="42" spans="1:6" ht="15.75" x14ac:dyDescent="0.25">
      <c r="A42" s="18"/>
      <c r="C42" s="35" t="str">
        <f>Steuerung!G39</f>
        <v/>
      </c>
      <c r="D42" s="17" t="str">
        <f>Steuerung!H39</f>
        <v/>
      </c>
      <c r="F42" s="35"/>
    </row>
    <row r="43" spans="1:6" ht="15.75" x14ac:dyDescent="0.25">
      <c r="A43" s="18"/>
      <c r="C43" s="35" t="str">
        <f>Steuerung!G40</f>
        <v/>
      </c>
      <c r="D43" s="17" t="str">
        <f>Steuerung!H40</f>
        <v/>
      </c>
      <c r="F43" s="35"/>
    </row>
    <row r="44" spans="1:6" ht="15" x14ac:dyDescent="0.2">
      <c r="C44" s="35" t="str">
        <f>Steuerung!G41</f>
        <v/>
      </c>
      <c r="D44" s="17" t="str">
        <f>Steuerung!H41</f>
        <v/>
      </c>
      <c r="F44" s="35"/>
    </row>
    <row r="45" spans="1:6" ht="15" x14ac:dyDescent="0.2">
      <c r="C45" s="35" t="str">
        <f>Steuerung!G42</f>
        <v/>
      </c>
      <c r="D45" s="17" t="str">
        <f>Steuerung!H42</f>
        <v/>
      </c>
      <c r="F45" s="35"/>
    </row>
    <row r="46" spans="1:6" ht="15" x14ac:dyDescent="0.2">
      <c r="C46" s="35" t="str">
        <f>Steuerung!G43</f>
        <v/>
      </c>
      <c r="D46" s="17" t="str">
        <f>Steuerung!H43</f>
        <v/>
      </c>
      <c r="F46" s="35"/>
    </row>
    <row r="47" spans="1:6" ht="15" x14ac:dyDescent="0.2">
      <c r="C47" s="35" t="str">
        <f>Steuerung!G44</f>
        <v/>
      </c>
      <c r="D47" s="17" t="str">
        <f>Steuerung!H44</f>
        <v/>
      </c>
      <c r="F47" s="35"/>
    </row>
    <row r="48" spans="1:6" ht="15" x14ac:dyDescent="0.2">
      <c r="C48" s="35" t="str">
        <f>Steuerung!G45</f>
        <v/>
      </c>
      <c r="D48" s="17" t="str">
        <f>Steuerung!H45</f>
        <v/>
      </c>
      <c r="F48" s="35"/>
    </row>
    <row r="49" spans="3:20" ht="15" x14ac:dyDescent="0.2">
      <c r="C49" s="35" t="str">
        <f>Steuerung!G46</f>
        <v/>
      </c>
      <c r="D49" s="17" t="str">
        <f>Steuerung!H46</f>
        <v/>
      </c>
      <c r="F49" s="35"/>
    </row>
    <row r="50" spans="3:20" ht="15" x14ac:dyDescent="0.2">
      <c r="C50" s="35" t="str">
        <f>Steuerung!G47</f>
        <v/>
      </c>
      <c r="D50" s="17" t="str">
        <f>Steuerung!H47</f>
        <v/>
      </c>
      <c r="F50" s="35"/>
    </row>
    <row r="51" spans="3:20" ht="15" x14ac:dyDescent="0.2">
      <c r="C51" s="35" t="str">
        <f>Steuerung!G48</f>
        <v/>
      </c>
      <c r="D51" s="17" t="str">
        <f>Steuerung!H48</f>
        <v/>
      </c>
      <c r="F51" s="35"/>
    </row>
    <row r="52" spans="3:20" ht="15.75" x14ac:dyDescent="0.25">
      <c r="C52" s="35" t="str">
        <f>Steuerung!G49</f>
        <v/>
      </c>
      <c r="D52" s="17" t="str">
        <f>Steuerung!H49</f>
        <v/>
      </c>
      <c r="F52" s="35"/>
      <c r="O52" s="51" t="s">
        <v>43</v>
      </c>
      <c r="P52" s="52"/>
      <c r="Q52" s="52"/>
      <c r="R52" s="52"/>
      <c r="S52" s="52"/>
      <c r="T52" s="52"/>
    </row>
    <row r="53" spans="3:20" ht="15" x14ac:dyDescent="0.2">
      <c r="C53" s="35" t="str">
        <f>Steuerung!G50</f>
        <v/>
      </c>
      <c r="D53" s="17" t="str">
        <f>Steuerung!H50</f>
        <v/>
      </c>
      <c r="F53" s="35"/>
      <c r="P53" s="49" t="s">
        <v>41</v>
      </c>
      <c r="Q53" s="50"/>
      <c r="R53" s="50"/>
      <c r="S53" s="50"/>
    </row>
  </sheetData>
  <sheetProtection sheet="1" objects="1" scenarios="1"/>
  <mergeCells count="14">
    <mergeCell ref="P53:S53"/>
    <mergeCell ref="R19:S19"/>
    <mergeCell ref="C6:D6"/>
    <mergeCell ref="F6:G6"/>
    <mergeCell ref="I6:J6"/>
    <mergeCell ref="L6:M6"/>
    <mergeCell ref="O6:P6"/>
    <mergeCell ref="R6:S6"/>
    <mergeCell ref="C19:D19"/>
    <mergeCell ref="F19:G19"/>
    <mergeCell ref="I19:J19"/>
    <mergeCell ref="L19:M19"/>
    <mergeCell ref="O19:P19"/>
    <mergeCell ref="O52:T52"/>
  </mergeCells>
  <hyperlinks>
    <hyperlink ref="P53" location="'Szenario 1'!A1" display="Zur Dokumentation des Spielverlaufs Szenario 1"/>
  </hyperlinks>
  <pageMargins left="0.70866141732283461" right="0.70866141732283461" top="0.78740157480314965" bottom="0.19685039370078741" header="0.31496062992125984" footer="0"/>
  <pageSetup paperSize="9" scale="63" fitToHeight="0" orientation="landscape" r:id="rId1"/>
  <headerFooter scaleWithDoc="0">
    <oddHeader>&amp;L&amp;G&amp;R&amp;G</oddHeader>
  </headerFooter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7"/>
  <sheetViews>
    <sheetView workbookViewId="0">
      <selection activeCell="H29" sqref="H29"/>
    </sheetView>
  </sheetViews>
  <sheetFormatPr defaultColWidth="11.42578125" defaultRowHeight="15" x14ac:dyDescent="0.25"/>
  <cols>
    <col min="2" max="2" width="26.7109375" customWidth="1"/>
    <col min="3" max="4" width="20.140625" customWidth="1"/>
    <col min="5" max="5" width="13.28515625" customWidth="1"/>
    <col min="6" max="6" width="25.140625" customWidth="1"/>
    <col min="7" max="7" width="21.140625" customWidth="1"/>
    <col min="8" max="8" width="20.140625" customWidth="1"/>
  </cols>
  <sheetData>
    <row r="1" spans="1:8" ht="15.75" x14ac:dyDescent="0.25">
      <c r="A1" t="s">
        <v>33</v>
      </c>
      <c r="B1" s="1" t="s">
        <v>15</v>
      </c>
      <c r="C1" s="1" t="s">
        <v>29</v>
      </c>
      <c r="D1" s="5" t="s">
        <v>34</v>
      </c>
      <c r="E1" t="s">
        <v>32</v>
      </c>
      <c r="F1" s="1" t="s">
        <v>15</v>
      </c>
      <c r="G1" s="1" t="s">
        <v>29</v>
      </c>
      <c r="H1" s="5" t="s">
        <v>34</v>
      </c>
    </row>
    <row r="2" spans="1:8" x14ac:dyDescent="0.25">
      <c r="B2" s="4" t="str">
        <f>IF('Szenario 1'!C34=0,"",'Szenario 1'!C34)</f>
        <v/>
      </c>
      <c r="C2" s="4" t="str">
        <f>IF('Szenario 1'!D34="","",_xlfn.RANK.EQ('Szenario 1'!D34,'Szenario 1'!$C$34:$S$37))</f>
        <v/>
      </c>
      <c r="D2" s="4" t="str">
        <f>IF('Szenario 1'!D34="","",'Szenario 1'!D34)</f>
        <v/>
      </c>
      <c r="F2" s="4" t="str">
        <f>IF('Szenario 2'!C21=0,"",'Szenario 2'!C21)</f>
        <v/>
      </c>
      <c r="G2" s="7" t="str">
        <f>IF('Szenario 2'!D21=0,"",_xlfn.RANK.EQ('Szenario 2'!D21,'Szenario 2'!$C$21:$S$24))</f>
        <v/>
      </c>
      <c r="H2" s="4" t="str">
        <f>IF('Szenario 2'!D21="","",'Szenario 2'!D21)</f>
        <v/>
      </c>
    </row>
    <row r="3" spans="1:8" x14ac:dyDescent="0.25">
      <c r="B3" s="4" t="str">
        <f>IF('Szenario 1'!C35=0,"",'Szenario 1'!C35)</f>
        <v/>
      </c>
      <c r="C3" s="4" t="str">
        <f>IF('Szenario 1'!D35="","",_xlfn.RANK.EQ('Szenario 1'!D35,'Szenario 1'!$C$34:$S$37))</f>
        <v/>
      </c>
      <c r="D3" s="4" t="str">
        <f>IF('Szenario 1'!D35="","",'Szenario 1'!D35)</f>
        <v/>
      </c>
      <c r="F3" s="4" t="str">
        <f>IF('Szenario 2'!C22=0,"",'Szenario 2'!C22)</f>
        <v/>
      </c>
      <c r="G3" s="7" t="str">
        <f>IF('Szenario 2'!D22=0,"",_xlfn.RANK.EQ('Szenario 2'!D22,'Szenario 2'!$C$21:$S$24))</f>
        <v/>
      </c>
      <c r="H3" s="4" t="str">
        <f>IF('Szenario 2'!D22="","",'Szenario 2'!D22)</f>
        <v/>
      </c>
    </row>
    <row r="4" spans="1:8" x14ac:dyDescent="0.25">
      <c r="B4" s="4" t="str">
        <f>IF('Szenario 1'!C36=0,"",'Szenario 1'!C36)</f>
        <v/>
      </c>
      <c r="C4" s="4" t="str">
        <f>IF('Szenario 1'!D36="","",_xlfn.RANK.EQ('Szenario 1'!D36,'Szenario 1'!$C$34:$S$37))</f>
        <v/>
      </c>
      <c r="D4" s="4" t="str">
        <f>IF('Szenario 1'!D36="","",'Szenario 1'!D36)</f>
        <v/>
      </c>
      <c r="F4" s="4" t="str">
        <f>IF('Szenario 2'!C23=0,"",'Szenario 2'!C23)</f>
        <v/>
      </c>
      <c r="G4" s="7" t="str">
        <f>IF('Szenario 2'!D23=0,"",_xlfn.RANK.EQ('Szenario 2'!D23,'Szenario 2'!$C$21:$S$24))</f>
        <v/>
      </c>
      <c r="H4" s="4" t="str">
        <f>IF('Szenario 2'!D23="","",'Szenario 2'!D23)</f>
        <v/>
      </c>
    </row>
    <row r="5" spans="1:8" x14ac:dyDescent="0.25">
      <c r="B5" s="4" t="str">
        <f>IF('Szenario 1'!C37=0,"",'Szenario 1'!C37)</f>
        <v/>
      </c>
      <c r="C5" s="4" t="str">
        <f>IF('Szenario 1'!D37="","",_xlfn.RANK.EQ('Szenario 1'!D37,'Szenario 1'!$C$34:$S$37))</f>
        <v/>
      </c>
      <c r="D5" s="4" t="str">
        <f>IF('Szenario 1'!D37="","",'Szenario 1'!D37)</f>
        <v/>
      </c>
      <c r="F5" s="4" t="str">
        <f>IF('Szenario 2'!C24=0,"",'Szenario 2'!C24)</f>
        <v/>
      </c>
      <c r="G5" s="7" t="str">
        <f>IF('Szenario 2'!D24=0,"",_xlfn.RANK.EQ('Szenario 2'!D24,'Szenario 2'!$C$21:$S$24))</f>
        <v/>
      </c>
      <c r="H5" s="4" t="str">
        <f>IF('Szenario 2'!D24="","",'Szenario 2'!D24)</f>
        <v/>
      </c>
    </row>
    <row r="6" spans="1:8" x14ac:dyDescent="0.25">
      <c r="B6" s="4" t="str">
        <f>IF('Szenario 1'!F34=0,"",'Szenario 1'!F34)</f>
        <v/>
      </c>
      <c r="C6" s="4" t="str">
        <f>IF('Szenario 1'!G34="","",_xlfn.RANK.EQ('Szenario 1'!G34,'Szenario 1'!$C$34:$S$37))</f>
        <v/>
      </c>
      <c r="D6" s="4" t="str">
        <f>IF('Szenario 1'!G34="","",'Szenario 1'!G34)</f>
        <v/>
      </c>
      <c r="F6" s="4" t="str">
        <f>IF('Szenario 2'!F21=0,"",'Szenario 2'!F21)</f>
        <v/>
      </c>
      <c r="G6" s="7" t="str">
        <f>IF('Szenario 2'!G21=0,"",_xlfn.RANK.EQ('Szenario 2'!G21,'Szenario 2'!$C$21:$S$24))</f>
        <v/>
      </c>
      <c r="H6" s="4" t="str">
        <f>IF('Szenario 2'!G21="","",'Szenario 2'!G21)</f>
        <v/>
      </c>
    </row>
    <row r="7" spans="1:8" x14ac:dyDescent="0.25">
      <c r="B7" s="4" t="str">
        <f>IF('Szenario 1'!F35=0,"",'Szenario 1'!F35)</f>
        <v/>
      </c>
      <c r="C7" s="4" t="str">
        <f>IF('Szenario 1'!G35="","",_xlfn.RANK.EQ('Szenario 1'!G35,'Szenario 1'!$C$34:$S$37))</f>
        <v/>
      </c>
      <c r="D7" s="4" t="str">
        <f>IF('Szenario 1'!G35="","",'Szenario 1'!G35)</f>
        <v/>
      </c>
      <c r="F7" s="4" t="str">
        <f>IF('Szenario 2'!F22=0,"",'Szenario 2'!F22)</f>
        <v/>
      </c>
      <c r="G7" s="7" t="str">
        <f>IF('Szenario 2'!G22=0,"",_xlfn.RANK.EQ('Szenario 2'!G22,'Szenario 2'!$C$21:$S$24))</f>
        <v/>
      </c>
      <c r="H7" s="4" t="str">
        <f>IF('Szenario 2'!G22="","",'Szenario 2'!G22)</f>
        <v/>
      </c>
    </row>
    <row r="8" spans="1:8" x14ac:dyDescent="0.25">
      <c r="B8" s="4" t="str">
        <f>IF('Szenario 1'!F36=0,"",'Szenario 1'!F36)</f>
        <v/>
      </c>
      <c r="C8" s="4" t="str">
        <f>IF('Szenario 1'!G36="","",_xlfn.RANK.EQ('Szenario 1'!G36,'Szenario 1'!$C$34:$S$37))</f>
        <v/>
      </c>
      <c r="D8" s="4" t="str">
        <f>IF('Szenario 1'!G36="","",'Szenario 1'!G36)</f>
        <v/>
      </c>
      <c r="F8" s="4" t="str">
        <f>IF('Szenario 2'!F23=0,"",'Szenario 2'!F23)</f>
        <v/>
      </c>
      <c r="G8" s="7" t="str">
        <f>IF('Szenario 2'!G23=0,"",_xlfn.RANK.EQ('Szenario 2'!G23,'Szenario 2'!$C$21:$S$24))</f>
        <v/>
      </c>
      <c r="H8" s="4" t="str">
        <f>IF('Szenario 2'!G23="","",'Szenario 2'!G23)</f>
        <v/>
      </c>
    </row>
    <row r="9" spans="1:8" x14ac:dyDescent="0.25">
      <c r="B9" s="4" t="str">
        <f>IF('Szenario 1'!F37=0,"",'Szenario 1'!F37)</f>
        <v/>
      </c>
      <c r="C9" s="4" t="str">
        <f>IF('Szenario 1'!G37="","",_xlfn.RANK.EQ('Szenario 1'!G37,'Szenario 1'!$C$34:$S$37))</f>
        <v/>
      </c>
      <c r="D9" s="4" t="str">
        <f>IF('Szenario 1'!G37="","",'Szenario 1'!G37)</f>
        <v/>
      </c>
      <c r="F9" s="4" t="str">
        <f>IF('Szenario 2'!F24=0,"",'Szenario 2'!F24)</f>
        <v/>
      </c>
      <c r="G9" s="7" t="str">
        <f>IF('Szenario 2'!G24=0,"",_xlfn.RANK.EQ('Szenario 2'!G24,'Szenario 2'!$C$21:$S$24))</f>
        <v/>
      </c>
      <c r="H9" s="4" t="str">
        <f>IF('Szenario 2'!G24="","",'Szenario 2'!G24)</f>
        <v/>
      </c>
    </row>
    <row r="10" spans="1:8" x14ac:dyDescent="0.25">
      <c r="B10" s="4" t="str">
        <f>IF('Szenario 1'!I34=0,"",'Szenario 1'!I34)</f>
        <v/>
      </c>
      <c r="C10" s="4" t="str">
        <f>IF('Szenario 1'!J34="","",_xlfn.RANK.EQ('Szenario 1'!J34,'Szenario 1'!$C$34:$S$37))</f>
        <v/>
      </c>
      <c r="D10" s="4" t="str">
        <f>IF('Szenario 1'!J34="","",'Szenario 1'!J34)</f>
        <v/>
      </c>
      <c r="F10" s="4" t="str">
        <f>IF('Szenario 2'!I21=0,"",'Szenario 2'!I21)</f>
        <v/>
      </c>
      <c r="G10" s="7" t="str">
        <f>IF('Szenario 2'!J21=0,"",_xlfn.RANK.EQ('Szenario 2'!J21,'Szenario 2'!$C$21:$S$24))</f>
        <v/>
      </c>
      <c r="H10" s="4" t="str">
        <f>IF('Szenario 2'!J21="","",'Szenario 2'!J21)</f>
        <v/>
      </c>
    </row>
    <row r="11" spans="1:8" x14ac:dyDescent="0.25">
      <c r="B11" s="4" t="str">
        <f>IF('Szenario 1'!I35=0,"",'Szenario 1'!I35)</f>
        <v/>
      </c>
      <c r="C11" s="4" t="str">
        <f>IF('Szenario 1'!J35="","",_xlfn.RANK.EQ('Szenario 1'!J35,'Szenario 1'!$C$34:$S$37))</f>
        <v/>
      </c>
      <c r="D11" s="4" t="str">
        <f>IF('Szenario 1'!J35="","",'Szenario 1'!J35)</f>
        <v/>
      </c>
      <c r="F11" s="4" t="str">
        <f>IF('Szenario 2'!I22=0,"",'Szenario 2'!I22)</f>
        <v/>
      </c>
      <c r="G11" s="7" t="str">
        <f>IF('Szenario 2'!J22=0,"",_xlfn.RANK.EQ('Szenario 2'!J22,'Szenario 2'!$C$21:$S$24))</f>
        <v/>
      </c>
      <c r="H11" s="4" t="str">
        <f>IF('Szenario 2'!J22="","",'Szenario 2'!J22)</f>
        <v/>
      </c>
    </row>
    <row r="12" spans="1:8" x14ac:dyDescent="0.25">
      <c r="B12" s="4" t="str">
        <f>IF('Szenario 1'!I36=0,"",'Szenario 1'!I36)</f>
        <v/>
      </c>
      <c r="C12" s="4" t="str">
        <f>IF('Szenario 1'!J36="","",_xlfn.RANK.EQ('Szenario 1'!J36,'Szenario 1'!$C$34:$S$37))</f>
        <v/>
      </c>
      <c r="D12" s="4" t="str">
        <f>IF('Szenario 1'!J36="","",'Szenario 1'!J36)</f>
        <v/>
      </c>
      <c r="F12" s="4" t="str">
        <f>IF('Szenario 2'!I23=0,"",'Szenario 2'!I23)</f>
        <v/>
      </c>
      <c r="G12" s="7" t="str">
        <f>IF('Szenario 2'!J23=0,"",_xlfn.RANK.EQ('Szenario 2'!J23,'Szenario 2'!$C$21:$S$24))</f>
        <v/>
      </c>
      <c r="H12" s="4" t="str">
        <f>IF('Szenario 2'!J23="","",'Szenario 2'!J23)</f>
        <v/>
      </c>
    </row>
    <row r="13" spans="1:8" x14ac:dyDescent="0.25">
      <c r="B13" s="4" t="str">
        <f>IF('Szenario 1'!I37=0,"",'Szenario 1'!I37)</f>
        <v/>
      </c>
      <c r="C13" s="4" t="str">
        <f>IF('Szenario 1'!J37="","",_xlfn.RANK.EQ('Szenario 1'!J37,'Szenario 1'!$C$34:$S$37))</f>
        <v/>
      </c>
      <c r="D13" s="4" t="str">
        <f>IF('Szenario 1'!J37="","",'Szenario 1'!J37)</f>
        <v/>
      </c>
      <c r="F13" s="4" t="str">
        <f>IF('Szenario 2'!I24=0,"",'Szenario 2'!I24)</f>
        <v/>
      </c>
      <c r="G13" s="7" t="str">
        <f>IF('Szenario 2'!J24=0,"",_xlfn.RANK.EQ('Szenario 2'!J24,'Szenario 2'!$C$21:$S$24))</f>
        <v/>
      </c>
      <c r="H13" s="4" t="str">
        <f>IF('Szenario 2'!J24="","",'Szenario 2'!J24)</f>
        <v/>
      </c>
    </row>
    <row r="14" spans="1:8" x14ac:dyDescent="0.25">
      <c r="B14" s="4" t="str">
        <f>IF('Szenario 1'!L34=0,"",'Szenario 1'!L34)</f>
        <v/>
      </c>
      <c r="C14" s="4" t="str">
        <f>IF('Szenario 1'!M34="","",_xlfn.RANK.EQ('Szenario 1'!M34,'Szenario 1'!$C$34:$S$37))</f>
        <v/>
      </c>
      <c r="D14" s="4" t="str">
        <f>IF('Szenario 1'!M34="","",'Szenario 1'!M34)</f>
        <v/>
      </c>
      <c r="F14" s="4" t="str">
        <f>IF('Szenario 2'!L21=0,"",'Szenario 2'!L21)</f>
        <v/>
      </c>
      <c r="G14" s="7" t="str">
        <f>IF('Szenario 2'!M21=0,"",_xlfn.RANK.EQ('Szenario 2'!M21,'Szenario 2'!$C$21:$S$24))</f>
        <v/>
      </c>
      <c r="H14" s="4" t="str">
        <f>IF('Szenario 2'!M21="","",'Szenario 2'!M21)</f>
        <v/>
      </c>
    </row>
    <row r="15" spans="1:8" x14ac:dyDescent="0.25">
      <c r="B15" s="4" t="str">
        <f>IF('Szenario 1'!L35=0,"",'Szenario 1'!L35)</f>
        <v/>
      </c>
      <c r="C15" s="4" t="str">
        <f>IF('Szenario 1'!M35="","",_xlfn.RANK.EQ('Szenario 1'!M35,'Szenario 1'!$C$34:$S$37))</f>
        <v/>
      </c>
      <c r="D15" s="4" t="str">
        <f>IF('Szenario 1'!M35="","",'Szenario 1'!M35)</f>
        <v/>
      </c>
      <c r="F15" s="4" t="str">
        <f>IF('Szenario 2'!L22=0,"",'Szenario 2'!L22)</f>
        <v/>
      </c>
      <c r="G15" s="7" t="str">
        <f>IF('Szenario 2'!M22=0,"",_xlfn.RANK.EQ('Szenario 2'!M22,'Szenario 2'!$C$21:$S$24))</f>
        <v/>
      </c>
      <c r="H15" s="4" t="str">
        <f>IF('Szenario 2'!M22="","",'Szenario 2'!M22)</f>
        <v/>
      </c>
    </row>
    <row r="16" spans="1:8" x14ac:dyDescent="0.25">
      <c r="B16" s="4" t="str">
        <f>IF('Szenario 1'!L36=0,"",'Szenario 1'!L36)</f>
        <v/>
      </c>
      <c r="C16" s="4" t="str">
        <f>IF('Szenario 1'!M36="","",_xlfn.RANK.EQ('Szenario 1'!M36,'Szenario 1'!$C$34:$S$37))</f>
        <v/>
      </c>
      <c r="D16" s="4" t="str">
        <f>IF('Szenario 1'!M36="","",'Szenario 1'!M36)</f>
        <v/>
      </c>
      <c r="F16" s="4" t="str">
        <f>IF('Szenario 2'!L23=0,"",'Szenario 2'!L23)</f>
        <v/>
      </c>
      <c r="G16" s="7" t="str">
        <f>IF('Szenario 2'!M23=0,"",_xlfn.RANK.EQ('Szenario 2'!M23,'Szenario 2'!$C$21:$S$24))</f>
        <v/>
      </c>
      <c r="H16" s="4" t="str">
        <f>IF('Szenario 2'!M23="","",'Szenario 2'!M23)</f>
        <v/>
      </c>
    </row>
    <row r="17" spans="2:8" x14ac:dyDescent="0.25">
      <c r="B17" s="4" t="str">
        <f>IF('Szenario 1'!L37=0,"",'Szenario 1'!L37)</f>
        <v/>
      </c>
      <c r="C17" s="4" t="str">
        <f>IF('Szenario 1'!M37="","",_xlfn.RANK.EQ('Szenario 1'!M37,'Szenario 1'!$C$34:$S$37))</f>
        <v/>
      </c>
      <c r="D17" s="4" t="str">
        <f>IF('Szenario 1'!M37="","",'Szenario 1'!M37)</f>
        <v/>
      </c>
      <c r="F17" s="4" t="str">
        <f>IF('Szenario 2'!L24=0,"",'Szenario 2'!L24)</f>
        <v/>
      </c>
      <c r="G17" s="7" t="str">
        <f>IF('Szenario 2'!M24=0,"",_xlfn.RANK.EQ('Szenario 2'!M24,'Szenario 2'!$C$21:$S$24))</f>
        <v/>
      </c>
      <c r="H17" s="4" t="str">
        <f>IF('Szenario 2'!M24="","",'Szenario 2'!M24)</f>
        <v/>
      </c>
    </row>
    <row r="18" spans="2:8" x14ac:dyDescent="0.25">
      <c r="B18" s="4" t="str">
        <f>IF('Szenario 1'!O34=0,"",'Szenario 1'!O34)</f>
        <v/>
      </c>
      <c r="C18" s="4" t="str">
        <f>IF('Szenario 1'!P34="","",_xlfn.RANK.EQ('Szenario 1'!P34,'Szenario 1'!$C$34:$S$37))</f>
        <v/>
      </c>
      <c r="D18" s="4" t="str">
        <f>IF('Szenario 1'!P34="","",'Szenario 1'!P34)</f>
        <v/>
      </c>
      <c r="F18" s="4" t="str">
        <f>IF('Szenario 2'!O21=0,"",'Szenario 2'!O21)</f>
        <v/>
      </c>
      <c r="G18" s="7" t="str">
        <f>IF('Szenario 2'!P21=0,"",_xlfn.RANK.EQ('Szenario 2'!P21,'Szenario 2'!$C$21:$S$24))</f>
        <v/>
      </c>
      <c r="H18" s="4" t="str">
        <f>IF('Szenario 2'!P21="","",'Szenario 2'!P21)</f>
        <v/>
      </c>
    </row>
    <row r="19" spans="2:8" x14ac:dyDescent="0.25">
      <c r="B19" s="4" t="str">
        <f>IF('Szenario 1'!O35=0,"",'Szenario 1'!O35)</f>
        <v/>
      </c>
      <c r="C19" s="4" t="str">
        <f>IF('Szenario 1'!P35="","",_xlfn.RANK.EQ('Szenario 1'!P35,'Szenario 1'!$C$34:$S$37))</f>
        <v/>
      </c>
      <c r="D19" s="4" t="str">
        <f>IF('Szenario 1'!P35="","",'Szenario 1'!P35)</f>
        <v/>
      </c>
      <c r="F19" s="4" t="str">
        <f>IF('Szenario 2'!O22=0,"",'Szenario 2'!O22)</f>
        <v/>
      </c>
      <c r="G19" s="7" t="str">
        <f>IF('Szenario 2'!P22=0,"",_xlfn.RANK.EQ('Szenario 2'!P22,'Szenario 2'!$C$21:$S$24))</f>
        <v/>
      </c>
      <c r="H19" s="4" t="str">
        <f>IF('Szenario 2'!P22="","",'Szenario 2'!P22)</f>
        <v/>
      </c>
    </row>
    <row r="20" spans="2:8" x14ac:dyDescent="0.25">
      <c r="B20" s="4" t="str">
        <f>IF('Szenario 1'!O36=0,"",'Szenario 1'!O36)</f>
        <v/>
      </c>
      <c r="C20" s="4" t="str">
        <f>IF('Szenario 1'!P36="","",_xlfn.RANK.EQ('Szenario 1'!P36,'Szenario 1'!$C$34:$S$37))</f>
        <v/>
      </c>
      <c r="D20" s="4" t="str">
        <f>IF('Szenario 1'!P36="","",'Szenario 1'!P36)</f>
        <v/>
      </c>
      <c r="F20" s="4" t="str">
        <f>IF('Szenario 2'!O23=0,"",'Szenario 2'!O23)</f>
        <v/>
      </c>
      <c r="G20" s="7" t="str">
        <f>IF('Szenario 2'!P23=0,"",_xlfn.RANK.EQ('Szenario 2'!P23,'Szenario 2'!$C$21:$S$24))</f>
        <v/>
      </c>
      <c r="H20" s="4" t="str">
        <f>IF('Szenario 2'!P23="","",'Szenario 2'!P23)</f>
        <v/>
      </c>
    </row>
    <row r="21" spans="2:8" x14ac:dyDescent="0.25">
      <c r="B21" s="4" t="str">
        <f>IF('Szenario 1'!O37=0,"",'Szenario 1'!O37)</f>
        <v/>
      </c>
      <c r="C21" s="4" t="str">
        <f>IF('Szenario 1'!P37="","",_xlfn.RANK.EQ('Szenario 1'!P37,'Szenario 1'!$C$34:$S$37))</f>
        <v/>
      </c>
      <c r="D21" s="4" t="str">
        <f>IF('Szenario 1'!P37="","",'Szenario 1'!P37)</f>
        <v/>
      </c>
      <c r="F21" s="4" t="str">
        <f>IF('Szenario 2'!O24=0,"",'Szenario 2'!O24)</f>
        <v/>
      </c>
      <c r="G21" s="7" t="str">
        <f>IF('Szenario 2'!P24=0,"",_xlfn.RANK.EQ('Szenario 2'!P24,'Szenario 2'!$C$21:$S$24))</f>
        <v/>
      </c>
      <c r="H21" s="4" t="str">
        <f>IF('Szenario 2'!P24="","",'Szenario 2'!P24)</f>
        <v/>
      </c>
    </row>
    <row r="22" spans="2:8" x14ac:dyDescent="0.25">
      <c r="B22" s="4" t="str">
        <f>IF('Szenario 1'!R34=0,"",'Szenario 1'!R34)</f>
        <v/>
      </c>
      <c r="C22" s="4" t="str">
        <f>IF('Szenario 1'!S34="","",_xlfn.RANK.EQ('Szenario 1'!S34,'Szenario 1'!$C$34:$S$37))</f>
        <v/>
      </c>
      <c r="D22" s="4" t="str">
        <f>IF('Szenario 1'!S34="","",'Szenario 1'!S34)</f>
        <v/>
      </c>
      <c r="F22" s="4" t="str">
        <f>IF('Szenario 2'!R21=0,"",'Szenario 2'!R21)</f>
        <v/>
      </c>
      <c r="G22" s="7" t="str">
        <f>IF('Szenario 2'!S21=0,"",_xlfn.RANK.EQ('Szenario 2'!S21,'Szenario 2'!$C$21:$S$24))</f>
        <v/>
      </c>
      <c r="H22" s="4" t="str">
        <f>IF('Szenario 2'!S21="","",'Szenario 2'!S21)</f>
        <v/>
      </c>
    </row>
    <row r="23" spans="2:8" x14ac:dyDescent="0.25">
      <c r="B23" s="4" t="str">
        <f>IF('Szenario 1'!R35=0,"",'Szenario 1'!R35)</f>
        <v/>
      </c>
      <c r="C23" s="4" t="str">
        <f>IF('Szenario 1'!S35="","",_xlfn.RANK.EQ('Szenario 1'!S35,'Szenario 1'!$C$34:$S$37))</f>
        <v/>
      </c>
      <c r="D23" s="4" t="str">
        <f>IF('Szenario 1'!S35="","",'Szenario 1'!S35)</f>
        <v/>
      </c>
      <c r="F23" s="4" t="str">
        <f>IF('Szenario 2'!R22=0,"",'Szenario 2'!R22)</f>
        <v/>
      </c>
      <c r="G23" s="7" t="str">
        <f>IF('Szenario 2'!S22=0,"",_xlfn.RANK.EQ('Szenario 2'!S22,'Szenario 2'!$C$21:$S$24))</f>
        <v/>
      </c>
      <c r="H23" s="4" t="str">
        <f>IF('Szenario 2'!S22="","",'Szenario 2'!S22)</f>
        <v/>
      </c>
    </row>
    <row r="24" spans="2:8" x14ac:dyDescent="0.25">
      <c r="B24" s="4" t="str">
        <f>IF('Szenario 1'!R36=0,"",'Szenario 1'!R36)</f>
        <v/>
      </c>
      <c r="C24" s="4" t="str">
        <f>IF('Szenario 1'!S36="","",_xlfn.RANK.EQ('Szenario 1'!S36,'Szenario 1'!$C$34:$S$37))</f>
        <v/>
      </c>
      <c r="D24" s="4" t="str">
        <f>IF('Szenario 1'!S36="","",'Szenario 1'!S36)</f>
        <v/>
      </c>
      <c r="F24" s="4" t="str">
        <f>IF('Szenario 2'!R23=0,"",'Szenario 2'!R23)</f>
        <v/>
      </c>
      <c r="G24" s="7" t="str">
        <f>IF('Szenario 2'!S23=0,"",_xlfn.RANK.EQ('Szenario 2'!S23,'Szenario 2'!$C$21:$S$24))</f>
        <v/>
      </c>
      <c r="H24" s="4" t="str">
        <f>IF('Szenario 2'!S23="","",'Szenario 2'!S23)</f>
        <v/>
      </c>
    </row>
    <row r="25" spans="2:8" x14ac:dyDescent="0.25">
      <c r="B25" s="4" t="str">
        <f>IF('Szenario 1'!R37=0,"",'Szenario 1'!R37)</f>
        <v/>
      </c>
      <c r="C25" s="4" t="str">
        <f>IF('Szenario 1'!S37="","",_xlfn.RANK.EQ('Szenario 1'!S37,'Szenario 1'!$C$34:$S$37))</f>
        <v/>
      </c>
      <c r="D25" s="4" t="str">
        <f>IF('Szenario 1'!S37="","",'Szenario 1'!S37)</f>
        <v/>
      </c>
      <c r="F25" s="4" t="str">
        <f>IF('Szenario 2'!R24=0,"",'Szenario 2'!R24)</f>
        <v/>
      </c>
      <c r="G25" s="7" t="str">
        <f>IF('Szenario 2'!S24=0,"",_xlfn.RANK.EQ('Szenario 2'!S24,'Szenario 2'!$C$21:$S$24))</f>
        <v/>
      </c>
      <c r="H25" s="4" t="str">
        <f>IF('Szenario 2'!S24="","",'Szenario 2'!S24)</f>
        <v/>
      </c>
    </row>
    <row r="26" spans="2:8" x14ac:dyDescent="0.25">
      <c r="B26" t="str">
        <f>""</f>
        <v/>
      </c>
      <c r="D26" t="str">
        <f>""</f>
        <v/>
      </c>
      <c r="F26" t="str">
        <f>""</f>
        <v/>
      </c>
      <c r="H26" s="9" t="str">
        <f>""</f>
        <v/>
      </c>
    </row>
    <row r="27" spans="2:8" ht="15.75" x14ac:dyDescent="0.25">
      <c r="B27" s="1" t="s">
        <v>28</v>
      </c>
      <c r="C27" s="1">
        <v>1</v>
      </c>
      <c r="D27" s="6"/>
      <c r="F27" s="1" t="s">
        <v>28</v>
      </c>
      <c r="G27" s="1">
        <v>1</v>
      </c>
      <c r="H27" s="6"/>
    </row>
    <row r="29" spans="2:8" ht="15.75" x14ac:dyDescent="0.25">
      <c r="B29" s="3" t="s">
        <v>30</v>
      </c>
      <c r="C29" s="4" t="str">
        <f t="array" ref="C29">IFERROR(INDEX($B$2:$B$25,LARGE(($C$2:$C$25=$C$27)*(ROW($C$2:$C$25)-1),COUNTIF($C$2:$C$25,$C$27)+1-ROW(C1))),"")</f>
        <v/>
      </c>
      <c r="D29" s="4" t="str">
        <f t="shared" ref="D29:D32" si="0">VLOOKUP(C29,$B$2:$D$26,3,FALSE)</f>
        <v/>
      </c>
      <c r="F29" s="3" t="s">
        <v>30</v>
      </c>
      <c r="G29" s="7" t="str">
        <f t="array" ref="G29">IFERROR(INDEX($F$2:$F$25,LARGE(($G$2:$G$25=$G$27)*(ROW($G$2:$G$25)-1),COUNTIF($G$2:$G$25,$G$27)+1-ROW(G1))),"")</f>
        <v/>
      </c>
      <c r="H29" s="4" t="str">
        <f>VLOOKUP(G29,$F$2:$H$26,3,FALSE)</f>
        <v/>
      </c>
    </row>
    <row r="30" spans="2:8" x14ac:dyDescent="0.25">
      <c r="C30" s="4" t="str">
        <f t="array" ref="C30">IFERROR(INDEX($B$2:$B$25,LARGE(($C$2:$C$25=$C$27)*(ROW($C$2:$C$25)-1),COUNTIF($C$2:$C$25,$C$27)+1-ROW(C2))),"")</f>
        <v/>
      </c>
      <c r="D30" s="4" t="str">
        <f t="shared" si="0"/>
        <v/>
      </c>
      <c r="G30" s="7" t="str">
        <f t="array" ref="G30">IFERROR(INDEX($F$2:$F$25,LARGE(($G$2:$G$25=$G$27)*(ROW($G$2:$G$25)-1),COUNTIF($G$2:$G$25,$G$27)+1-ROW(G2))),"")</f>
        <v/>
      </c>
      <c r="H30" s="4" t="str">
        <f t="shared" ref="H30:H52" si="1">VLOOKUP(G30,$F$2:$H$26,3,FALSE)</f>
        <v/>
      </c>
    </row>
    <row r="31" spans="2:8" x14ac:dyDescent="0.25">
      <c r="C31" s="4" t="str">
        <f t="array" ref="C31">IFERROR(INDEX($B$2:$B$25,LARGE(($C$2:$C$25=$C$27)*(ROW($C$2:$C$25)-1),COUNTIF($C$2:$C$25,$C$27)+1-ROW(C3))),"")</f>
        <v/>
      </c>
      <c r="D31" s="4" t="str">
        <f t="shared" si="0"/>
        <v/>
      </c>
      <c r="G31" s="7" t="str">
        <f t="array" ref="G31">IFERROR(INDEX($F$2:$F$25,LARGE(($G$2:$G$25=$G$27)*(ROW($G$2:$G$25)-1),COUNTIF($G$2:$G$25,$G$27)+1-ROW(G3))),"")</f>
        <v/>
      </c>
      <c r="H31" s="4" t="str">
        <f t="shared" si="1"/>
        <v/>
      </c>
    </row>
    <row r="32" spans="2:8" x14ac:dyDescent="0.25">
      <c r="C32" s="4" t="str">
        <f t="array" ref="C32">IFERROR(INDEX($B$2:$B$25,LARGE(($C$2:$C$25=$C$27)*(ROW($C$2:$C$25)-1),COUNTIF($C$2:$C$25,$C$27)+1-ROW(C4))),"")</f>
        <v/>
      </c>
      <c r="D32" s="4" t="str">
        <f t="shared" si="0"/>
        <v/>
      </c>
      <c r="G32" s="7" t="str">
        <f t="array" ref="G32">IFERROR(INDEX($F$2:$F$25,LARGE(($G$2:$G$25=$G$27)*(ROW($G$2:$G$25)-1),COUNTIF($G$2:$G$25,$G$27)+1-ROW(G4))),"")</f>
        <v/>
      </c>
      <c r="H32" s="4" t="str">
        <f t="shared" si="1"/>
        <v/>
      </c>
    </row>
    <row r="33" spans="3:8" x14ac:dyDescent="0.25">
      <c r="C33" s="4" t="str">
        <f t="array" ref="C33">IFERROR(INDEX($B$2:$B$25,LARGE(($C$2:$C$25=$C$27)*(ROW($C$2:$C$25)-1),COUNTIF($C$2:$C$25,$C$27)+1-ROW(C5))),"")</f>
        <v/>
      </c>
      <c r="D33" s="4" t="str">
        <f>VLOOKUP(C33,$B$2:$D$26,3,FALSE)</f>
        <v/>
      </c>
      <c r="G33" s="7" t="str">
        <f t="array" ref="G33">IFERROR(INDEX($F$2:$F$25,LARGE(($G$2:$G$25=$G$27)*(ROW($G$2:$G$25)-1),COUNTIF($G$2:$G$25,$G$27)+1-ROW(G5))),"")</f>
        <v/>
      </c>
      <c r="H33" s="4" t="str">
        <f t="shared" si="1"/>
        <v/>
      </c>
    </row>
    <row r="34" spans="3:8" x14ac:dyDescent="0.25">
      <c r="C34" s="4" t="str">
        <f t="array" ref="C34">IFERROR(INDEX($B$2:$B$25,LARGE(($C$2:$C$25=$C$27)*(ROW($C$2:$C$25)-1),COUNTIF($C$2:$C$25,$C$27)+1-ROW(C6))),"")</f>
        <v/>
      </c>
      <c r="D34" s="4" t="str">
        <f t="shared" ref="D34:D52" si="2">VLOOKUP(C34,$B$2:$D$26,3,FALSE)</f>
        <v/>
      </c>
      <c r="G34" s="7" t="str">
        <f t="array" ref="G34">IFERROR(INDEX($F$2:$F$25,LARGE(($G$2:$G$25=$G$27)*(ROW($G$2:$G$25)-1),COUNTIF($G$2:$G$25,$G$27)+1-ROW(G6))),"")</f>
        <v/>
      </c>
      <c r="H34" s="4" t="str">
        <f t="shared" si="1"/>
        <v/>
      </c>
    </row>
    <row r="35" spans="3:8" x14ac:dyDescent="0.25">
      <c r="C35" s="4" t="str">
        <f t="array" ref="C35">IFERROR(INDEX($B$2:$B$25,LARGE(($C$2:$C$25=$C$27)*(ROW($C$2:$C$25)-1),COUNTIF($C$2:$C$25,$C$27)+1-ROW(C7))),"")</f>
        <v/>
      </c>
      <c r="D35" s="4" t="str">
        <f t="shared" si="2"/>
        <v/>
      </c>
      <c r="G35" s="7" t="str">
        <f t="array" ref="G35">IFERROR(INDEX($F$2:$F$25,LARGE(($G$2:$G$25=$G$27)*(ROW($G$2:$G$25)-1),COUNTIF($G$2:$G$25,$G$27)+1-ROW(G7))),"")</f>
        <v/>
      </c>
      <c r="H35" s="4" t="str">
        <f t="shared" si="1"/>
        <v/>
      </c>
    </row>
    <row r="36" spans="3:8" x14ac:dyDescent="0.25">
      <c r="C36" s="4" t="str">
        <f t="array" ref="C36">IFERROR(INDEX($B$2:$B$25,LARGE(($C$2:$C$25=$C$27)*(ROW($C$2:$C$25)-1),COUNTIF($C$2:$C$25,$C$27)+1-ROW(C8))),"")</f>
        <v/>
      </c>
      <c r="D36" s="4" t="str">
        <f t="shared" si="2"/>
        <v/>
      </c>
      <c r="G36" s="7" t="str">
        <f t="array" ref="G36">IFERROR(INDEX($F$2:$F$25,LARGE(($G$2:$G$25=$G$27)*(ROW($G$2:$G$25)-1),COUNTIF($G$2:$G$25,$G$27)+1-ROW(G8))),"")</f>
        <v/>
      </c>
      <c r="H36" s="4" t="str">
        <f t="shared" si="1"/>
        <v/>
      </c>
    </row>
    <row r="37" spans="3:8" x14ac:dyDescent="0.25">
      <c r="C37" s="4" t="str">
        <f t="array" ref="C37">IFERROR(INDEX($B$2:$B$25,LARGE(($C$2:$C$25=$C$27)*(ROW($C$2:$C$25)-1),COUNTIF($C$2:$C$25,$C$27)+1-ROW(C9))),"")</f>
        <v/>
      </c>
      <c r="D37" s="4" t="str">
        <f t="shared" si="2"/>
        <v/>
      </c>
      <c r="G37" s="7" t="str">
        <f t="array" ref="G37">IFERROR(INDEX($F$2:$F$25,LARGE(($G$2:$G$25=$G$27)*(ROW($G$2:$G$25)-1),COUNTIF($G$2:$G$25,$G$27)+1-ROW(G9))),"")</f>
        <v/>
      </c>
      <c r="H37" s="4" t="str">
        <f t="shared" si="1"/>
        <v/>
      </c>
    </row>
    <row r="38" spans="3:8" x14ac:dyDescent="0.25">
      <c r="C38" s="4" t="str">
        <f t="array" ref="C38">IFERROR(INDEX($B$2:$B$25,LARGE(($C$2:$C$25=$C$27)*(ROW($C$2:$C$25)-1),COUNTIF($C$2:$C$25,$C$27)+1-ROW(C10))),"")</f>
        <v/>
      </c>
      <c r="D38" s="4" t="str">
        <f t="shared" si="2"/>
        <v/>
      </c>
      <c r="G38" s="7" t="str">
        <f t="array" ref="G38">IFERROR(INDEX($F$2:$F$25,LARGE(($G$2:$G$25=$G$27)*(ROW($G$2:$G$25)-1),COUNTIF($G$2:$G$25,$G$27)+1-ROW(G10))),"")</f>
        <v/>
      </c>
      <c r="H38" s="4" t="str">
        <f t="shared" si="1"/>
        <v/>
      </c>
    </row>
    <row r="39" spans="3:8" x14ac:dyDescent="0.25">
      <c r="C39" s="4" t="str">
        <f t="array" ref="C39">IFERROR(INDEX($B$2:$B$25,LARGE(($C$2:$C$25=$C$27)*(ROW($C$2:$C$25)-1),COUNTIF($C$2:$C$25,$C$27)+1-ROW(C11))),"")</f>
        <v/>
      </c>
      <c r="D39" s="4" t="str">
        <f t="shared" si="2"/>
        <v/>
      </c>
      <c r="G39" s="7" t="str">
        <f t="array" ref="G39">IFERROR(INDEX($F$2:$F$25,LARGE(($G$2:$G$25=$G$27)*(ROW($G$2:$G$25)-1),COUNTIF($G$2:$G$25,$G$27)+1-ROW(G11))),"")</f>
        <v/>
      </c>
      <c r="H39" s="4" t="str">
        <f t="shared" si="1"/>
        <v/>
      </c>
    </row>
    <row r="40" spans="3:8" x14ac:dyDescent="0.25">
      <c r="C40" s="4" t="str">
        <f t="array" ref="C40">IFERROR(INDEX($B$2:$B$25,LARGE(($C$2:$C$25=$C$27)*(ROW($C$2:$C$25)-1),COUNTIF($C$2:$C$25,$C$27)+1-ROW(C12))),"")</f>
        <v/>
      </c>
      <c r="D40" s="4" t="str">
        <f t="shared" si="2"/>
        <v/>
      </c>
      <c r="G40" s="7" t="str">
        <f t="array" ref="G40">IFERROR(INDEX($F$2:$F$25,LARGE(($G$2:$G$25=$G$27)*(ROW($G$2:$G$25)-1),COUNTIF($G$2:$G$25,$G$27)+1-ROW(G12))),"")</f>
        <v/>
      </c>
      <c r="H40" s="4" t="str">
        <f t="shared" si="1"/>
        <v/>
      </c>
    </row>
    <row r="41" spans="3:8" x14ac:dyDescent="0.25">
      <c r="C41" s="4" t="str">
        <f t="array" ref="C41">IFERROR(INDEX($B$2:$B$25,LARGE(($C$2:$C$25=$C$27)*(ROW($C$2:$C$25)-1),COUNTIF($C$2:$C$25,$C$27)+1-ROW(C13))),"")</f>
        <v/>
      </c>
      <c r="D41" s="4" t="str">
        <f t="shared" si="2"/>
        <v/>
      </c>
      <c r="G41" s="7" t="str">
        <f t="array" ref="G41">IFERROR(INDEX($F$2:$F$25,LARGE(($G$2:$G$25=$G$27)*(ROW($G$2:$G$25)-1),COUNTIF($G$2:$G$25,$G$27)+1-ROW(G13))),"")</f>
        <v/>
      </c>
      <c r="H41" s="4" t="str">
        <f t="shared" si="1"/>
        <v/>
      </c>
    </row>
    <row r="42" spans="3:8" x14ac:dyDescent="0.25">
      <c r="C42" s="4" t="str">
        <f t="array" ref="C42">IFERROR(INDEX($B$2:$B$25,LARGE(($C$2:$C$25=$C$27)*(ROW($C$2:$C$25)-1),COUNTIF($C$2:$C$25,$C$27)+1-ROW(C14))),"")</f>
        <v/>
      </c>
      <c r="D42" s="4" t="str">
        <f t="shared" si="2"/>
        <v/>
      </c>
      <c r="G42" s="7" t="str">
        <f t="array" ref="G42">IFERROR(INDEX($F$2:$F$25,LARGE(($G$2:$G$25=$G$27)*(ROW($G$2:$G$25)-1),COUNTIF($G$2:$G$25,$G$27)+1-ROW(G14))),"")</f>
        <v/>
      </c>
      <c r="H42" s="4" t="str">
        <f t="shared" si="1"/>
        <v/>
      </c>
    </row>
    <row r="43" spans="3:8" x14ac:dyDescent="0.25">
      <c r="C43" s="4" t="str">
        <f t="array" ref="C43">IFERROR(INDEX($B$2:$B$25,LARGE(($C$2:$C$25=$C$27)*(ROW($C$2:$C$25)-1),COUNTIF($C$2:$C$25,$C$27)+1-ROW(C15))),"")</f>
        <v/>
      </c>
      <c r="D43" s="4" t="str">
        <f t="shared" si="2"/>
        <v/>
      </c>
      <c r="G43" s="7" t="str">
        <f t="array" ref="G43">IFERROR(INDEX($F$2:$F$25,LARGE(($G$2:$G$25=$G$27)*(ROW($G$2:$G$25)-1),COUNTIF($G$2:$G$25,$G$27)+1-ROW(G15))),"")</f>
        <v/>
      </c>
      <c r="H43" s="4" t="str">
        <f t="shared" si="1"/>
        <v/>
      </c>
    </row>
    <row r="44" spans="3:8" x14ac:dyDescent="0.25">
      <c r="C44" s="4" t="str">
        <f t="array" ref="C44">IFERROR(INDEX($B$2:$B$25,LARGE(($C$2:$C$25=$C$27)*(ROW($C$2:$C$25)-1),COUNTIF($C$2:$C$25,$C$27)+1-ROW(C16))),"")</f>
        <v/>
      </c>
      <c r="D44" s="4" t="str">
        <f t="shared" si="2"/>
        <v/>
      </c>
      <c r="G44" s="7" t="str">
        <f t="array" ref="G44">IFERROR(INDEX($F$2:$F$25,LARGE(($G$2:$G$25=$G$27)*(ROW($G$2:$G$25)-1),COUNTIF($G$2:$G$25,$G$27)+1-ROW(G16))),"")</f>
        <v/>
      </c>
      <c r="H44" s="4" t="str">
        <f t="shared" si="1"/>
        <v/>
      </c>
    </row>
    <row r="45" spans="3:8" x14ac:dyDescent="0.25">
      <c r="C45" s="4" t="str">
        <f t="array" ref="C45">IFERROR(INDEX($B$2:$B$25,LARGE(($C$2:$C$25=$C$27)*(ROW($C$2:$C$25)-1),COUNTIF($C$2:$C$25,$C$27)+1-ROW(C17))),"")</f>
        <v/>
      </c>
      <c r="D45" s="4" t="str">
        <f t="shared" si="2"/>
        <v/>
      </c>
      <c r="G45" s="7" t="str">
        <f t="array" ref="G45">IFERROR(INDEX($F$2:$F$25,LARGE(($G$2:$G$25=$G$27)*(ROW($G$2:$G$25)-1),COUNTIF($G$2:$G$25,$G$27)+1-ROW(G17))),"")</f>
        <v/>
      </c>
      <c r="H45" s="4" t="str">
        <f t="shared" si="1"/>
        <v/>
      </c>
    </row>
    <row r="46" spans="3:8" x14ac:dyDescent="0.25">
      <c r="C46" s="4" t="str">
        <f t="array" ref="C46">IFERROR(INDEX($B$2:$B$25,LARGE(($C$2:$C$25=$C$27)*(ROW($C$2:$C$25)-1),COUNTIF($C$2:$C$25,$C$27)+1-ROW(C18))),"")</f>
        <v/>
      </c>
      <c r="D46" s="4" t="str">
        <f t="shared" si="2"/>
        <v/>
      </c>
      <c r="G46" s="7" t="str">
        <f t="array" ref="G46">IFERROR(INDEX($F$2:$F$25,LARGE(($G$2:$G$25=$G$27)*(ROW($G$2:$G$25)-1),COUNTIF($G$2:$G$25,$G$27)+1-ROW(G18))),"")</f>
        <v/>
      </c>
      <c r="H46" s="4" t="str">
        <f t="shared" si="1"/>
        <v/>
      </c>
    </row>
    <row r="47" spans="3:8" x14ac:dyDescent="0.25">
      <c r="C47" s="4" t="str">
        <f t="array" ref="C47">IFERROR(INDEX($B$2:$B$25,LARGE(($C$2:$C$25=$C$27)*(ROW($C$2:$C$25)-1),COUNTIF($C$2:$C$25,$C$27)+1-ROW(C19))),"")</f>
        <v/>
      </c>
      <c r="D47" s="4" t="str">
        <f t="shared" si="2"/>
        <v/>
      </c>
      <c r="G47" s="7" t="str">
        <f t="array" ref="G47">IFERROR(INDEX($F$2:$F$25,LARGE(($G$2:$G$25=$G$27)*(ROW($G$2:$G$25)-1),COUNTIF($G$2:$G$25,$G$27)+1-ROW(G19))),"")</f>
        <v/>
      </c>
      <c r="H47" s="4" t="str">
        <f t="shared" si="1"/>
        <v/>
      </c>
    </row>
    <row r="48" spans="3:8" x14ac:dyDescent="0.25">
      <c r="C48" s="4" t="str">
        <f t="array" ref="C48">IFERROR(INDEX($B$2:$B$25,LARGE(($C$2:$C$25=$C$27)*(ROW($C$2:$C$25)-1),COUNTIF($C$2:$C$25,$C$27)+1-ROW(C20))),"")</f>
        <v/>
      </c>
      <c r="D48" s="4" t="str">
        <f t="shared" si="2"/>
        <v/>
      </c>
      <c r="G48" s="7" t="str">
        <f t="array" ref="G48">IFERROR(INDEX($F$2:$F$25,LARGE(($G$2:$G$25=$G$27)*(ROW($G$2:$G$25)-1),COUNTIF($G$2:$G$25,$G$27)+1-ROW(G20))),"")</f>
        <v/>
      </c>
      <c r="H48" s="4" t="str">
        <f t="shared" si="1"/>
        <v/>
      </c>
    </row>
    <row r="49" spans="3:8" x14ac:dyDescent="0.25">
      <c r="C49" s="4" t="str">
        <f t="array" ref="C49">IFERROR(INDEX($B$2:$B$25,LARGE(($C$2:$C$25=$C$27)*(ROW($C$2:$C$25)-1),COUNTIF($C$2:$C$25,$C$27)+1-ROW(C21))),"")</f>
        <v/>
      </c>
      <c r="D49" s="4" t="str">
        <f t="shared" si="2"/>
        <v/>
      </c>
      <c r="G49" s="7" t="str">
        <f t="array" ref="G49">IFERROR(INDEX($F$2:$F$25,LARGE(($G$2:$G$25=$G$27)*(ROW($G$2:$G$25)-1),COUNTIF($G$2:$G$25,$G$27)+1-ROW(G21))),"")</f>
        <v/>
      </c>
      <c r="H49" s="4" t="str">
        <f t="shared" si="1"/>
        <v/>
      </c>
    </row>
    <row r="50" spans="3:8" x14ac:dyDescent="0.25">
      <c r="C50" s="4" t="str">
        <f t="array" ref="C50">IFERROR(INDEX($B$2:$B$25,LARGE(($C$2:$C$25=$C$27)*(ROW($C$2:$C$25)-1),COUNTIF($C$2:$C$25,$C$27)+1-ROW(C22))),"")</f>
        <v/>
      </c>
      <c r="D50" s="4" t="str">
        <f t="shared" si="2"/>
        <v/>
      </c>
      <c r="G50" s="7" t="str">
        <f t="array" ref="G50">IFERROR(INDEX($F$2:$F$25,LARGE(($G$2:$G$25=$G$27)*(ROW($G$2:$G$25)-1),COUNTIF($G$2:$G$25,$G$27)+1-ROW(G22))),"")</f>
        <v/>
      </c>
      <c r="H50" s="4" t="str">
        <f t="shared" si="1"/>
        <v/>
      </c>
    </row>
    <row r="51" spans="3:8" x14ac:dyDescent="0.25">
      <c r="C51" s="4" t="str">
        <f t="array" ref="C51">IFERROR(INDEX($B$2:$B$25,LARGE(($C$2:$C$25=$C$27)*(ROW($C$2:$C$25)-1),COUNTIF($C$2:$C$25,$C$27)+1-ROW(C23))),"")</f>
        <v/>
      </c>
      <c r="D51" s="4" t="str">
        <f t="shared" si="2"/>
        <v/>
      </c>
      <c r="G51" s="7" t="str">
        <f t="array" ref="G51">IFERROR(INDEX($F$2:$F$25,LARGE(($G$2:$G$25=$G$27)*(ROW($G$2:$G$25)-1),COUNTIF($G$2:$G$25,$G$27)+1-ROW(G23))),"")</f>
        <v/>
      </c>
      <c r="H51" s="4" t="str">
        <f t="shared" si="1"/>
        <v/>
      </c>
    </row>
    <row r="52" spans="3:8" x14ac:dyDescent="0.25">
      <c r="C52" s="4" t="str">
        <f t="array" ref="C52">IFERROR(INDEX($B$2:$B$25,LARGE(($C$2:$C$25=$C$27)*(ROW($C$2:$C$25)-1),COUNTIF($C$2:$C$25,$C$27)+1-ROW(C24))),"")</f>
        <v/>
      </c>
      <c r="D52" s="4" t="str">
        <f t="shared" si="2"/>
        <v/>
      </c>
      <c r="G52" s="7" t="str">
        <f t="array" ref="G52">IFERROR(INDEX($F$2:$F$25,LARGE(($G$2:$G$25=$G$27)*(ROW($G$2:$G$25)-1),COUNTIF($G$2:$G$25,$G$27)+1-ROW(G24))),"")</f>
        <v/>
      </c>
      <c r="H52" s="4" t="str">
        <f t="shared" si="1"/>
        <v/>
      </c>
    </row>
    <row r="53" spans="3:8" x14ac:dyDescent="0.25">
      <c r="G53" s="2"/>
      <c r="H53" s="8"/>
    </row>
    <row r="54" spans="3:8" x14ac:dyDescent="0.25">
      <c r="G54" s="2"/>
    </row>
    <row r="55" spans="3:8" x14ac:dyDescent="0.25">
      <c r="G55" s="2"/>
    </row>
    <row r="56" spans="3:8" x14ac:dyDescent="0.25">
      <c r="G56" s="2"/>
    </row>
    <row r="57" spans="3:8" x14ac:dyDescent="0.25">
      <c r="G57" s="2"/>
    </row>
  </sheetData>
  <sheetProtection sheet="1" objects="1" scenarios="1"/>
  <pageMargins left="0.7" right="0.7" top="0.78740157499999996" bottom="0.78740157499999996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SNB Document DOX" ma:contentTypeID="0x010100593093B082FB11DC83140800200C9A6601007F9739D73A6DF54F9F43ED7A0904E3C3" ma:contentTypeVersion="3" ma:contentTypeDescription="Dieser Content Type basiert auf dem Nukleus und definiert den Content Type für die Dox-Bibliothek" ma:contentTypeScope="" ma:versionID="0ccd9ca58bc5138f61abcbb65c1f6e96">
  <xsd:schema xmlns:xsd="http://www.w3.org/2001/XMLSchema" xmlns:xs="http://www.w3.org/2001/XMLSchema" xmlns:p="http://schemas.microsoft.com/office/2006/metadata/properties" xmlns:ns1="http://schemas.microsoft.com/sharepoint/v3" xmlns:ns2="87e956d4-aa1c-4e1c-a1ae-187fc68160c5" xmlns:ns3="http://schemas.microsoft.com/sharepoint/v3/fields" targetNamespace="http://schemas.microsoft.com/office/2006/metadata/properties" ma:root="true" ma:fieldsID="33c0e4907d6df15ff8466e5558891b29" ns1:_="" ns2:_="" ns3:_="">
    <xsd:import namespace="http://schemas.microsoft.com/sharepoint/v3"/>
    <xsd:import namespace="87e956d4-aa1c-4e1c-a1ae-187fc68160c5"/>
    <xsd:import namespace="http://schemas.microsoft.com/sharepoint/v3/fields"/>
    <xsd:element name="properties">
      <xsd:complexType>
        <xsd:sequence>
          <xsd:element name="documentManagement">
            <xsd:complexType>
              <xsd:all>
                <xsd:element ref="ns2:Dokumentart" minOccurs="0"/>
                <xsd:element ref="ns1:SNBDescription" minOccurs="0"/>
                <xsd:element ref="ns1:SNBContext" minOccurs="0"/>
                <xsd:element ref="ns1:SNBAuthor" minOccurs="0"/>
                <xsd:element ref="ns3:SNBDate" minOccurs="0"/>
                <xsd:element ref="ns1:Confidentialit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SNBDescription" ma:index="3" nillable="true" ma:displayName="SNBDescription" ma:internalName="SNBDescription">
      <xsd:simpleType>
        <xsd:restriction base="dms:Note">
          <xsd:maxLength value="255"/>
        </xsd:restriction>
      </xsd:simpleType>
    </xsd:element>
    <xsd:element name="SNBContext" ma:index="4" nillable="true" ma:displayName="SNBContext" ma:internalName="SNBContext">
      <xsd:simpleType>
        <xsd:restriction base="dms:Text"/>
      </xsd:simpleType>
    </xsd:element>
    <xsd:element name="SNBAuthor" ma:index="5" nillable="true" ma:displayName="SNBAuthor" ma:internalName="SNBAuthor">
      <xsd:simpleType>
        <xsd:restriction base="dms:Text"/>
      </xsd:simpleType>
    </xsd:element>
    <xsd:element name="Confidentiality" ma:index="8" nillable="true" ma:displayName="Confidentiality" ma:default="2-internal" ma:internalName="Confidentiality">
      <xsd:simpleType>
        <xsd:restriction base="dms:Choice">
          <xsd:enumeration value="1-public"/>
          <xsd:enumeration value="2-internal"/>
          <xsd:enumeration value="3-confidential"/>
          <xsd:enumeration value="4-secret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7e956d4-aa1c-4e1c-a1ae-187fc68160c5" elementFormDefault="qualified">
    <xsd:import namespace="http://schemas.microsoft.com/office/2006/documentManagement/types"/>
    <xsd:import namespace="http://schemas.microsoft.com/office/infopath/2007/PartnerControls"/>
    <xsd:element name="Dokumentart" ma:index="2" nillable="true" ma:displayName="Dokumentart" ma:list="{7b5800a3-bb3c-4f8f-b355-699f7c08c6b1}" ma:internalName="Dokumentart" ma:showField="Title">
      <xsd:simpleType>
        <xsd:restriction base="dms:Lookup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/fields" elementFormDefault="qualified">
    <xsd:import namespace="http://schemas.microsoft.com/office/2006/documentManagement/types"/>
    <xsd:import namespace="http://schemas.microsoft.com/office/infopath/2007/PartnerControls"/>
    <xsd:element name="SNBDate" ma:index="6" nillable="true" ma:displayName="SNBDate" ma:default="[today]" ma:format="DateOnly" ma:internalName="SNBDate">
      <xsd:simpleType>
        <xsd:restriction base="dms:DateTim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0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customXsn xmlns="http://schemas.microsoft.com/office/2006/metadata/customXsn">
  <xsnLocation/>
  <cached>True</cached>
  <openByDefault>True</openByDefault>
  <xsnScope/>
</customXsn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Confidentiality xmlns="http://schemas.microsoft.com/sharepoint/v3">2-internal</Confidentiality>
    <Dokumentart xmlns="87e956d4-aa1c-4e1c-a1ae-187fc68160c5" xsi:nil="true"/>
    <SNBDate xmlns="http://schemas.microsoft.com/sharepoint/v3/fields">2016-06-16T22:00:00+00:00</SNBDate>
    <SNBContext xmlns="http://schemas.microsoft.com/sharepoint/v3" xsi:nil="true"/>
    <SNBDescription xmlns="http://schemas.microsoft.com/sharepoint/v3" xsi:nil="true"/>
    <SNBAuthor xmlns="http://schemas.microsoft.com/sharepoint/v3" xsi:nil="true"/>
  </documentManagement>
</p:properties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5E37777-C3AB-4C8E-BF6A-50B70AEAC63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87e956d4-aa1c-4e1c-a1ae-187fc68160c5"/>
    <ds:schemaRef ds:uri="http://schemas.microsoft.com/sharepoint/v3/fields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37532E54-CBED-49EA-ABBB-A0961B52EEE8}">
  <ds:schemaRefs>
    <ds:schemaRef ds:uri="http://schemas.microsoft.com/office/2006/metadata/customXsn"/>
  </ds:schemaRefs>
</ds:datastoreItem>
</file>

<file path=customXml/itemProps3.xml><?xml version="1.0" encoding="utf-8"?>
<ds:datastoreItem xmlns:ds="http://schemas.openxmlformats.org/officeDocument/2006/customXml" ds:itemID="{CC460563-1B94-4784-89A5-B96C40D29168}">
  <ds:schemaRefs>
    <ds:schemaRef ds:uri="http://schemas.microsoft.com/office/2006/documentManagement/types"/>
    <ds:schemaRef ds:uri="http://www.w3.org/XML/1998/namespace"/>
    <ds:schemaRef ds:uri="87e956d4-aa1c-4e1c-a1ae-187fc68160c5"/>
    <ds:schemaRef ds:uri="http://purl.org/dc/terms/"/>
    <ds:schemaRef ds:uri="http://schemas.openxmlformats.org/package/2006/metadata/core-properties"/>
    <ds:schemaRef ds:uri="http://schemas.microsoft.com/office/2006/metadata/properties"/>
    <ds:schemaRef ds:uri="http://purl.org/dc/elements/1.1/"/>
    <ds:schemaRef ds:uri="http://schemas.microsoft.com/office/infopath/2007/PartnerControls"/>
    <ds:schemaRef ds:uri="http://schemas.microsoft.com/sharepoint/v3"/>
    <ds:schemaRef ds:uri="http://schemas.microsoft.com/sharepoint/v3/fields"/>
    <ds:schemaRef ds:uri="http://purl.org/dc/dcmitype/"/>
  </ds:schemaRefs>
</ds:datastoreItem>
</file>

<file path=customXml/itemProps4.xml><?xml version="1.0" encoding="utf-8"?>
<ds:datastoreItem xmlns:ds="http://schemas.openxmlformats.org/officeDocument/2006/customXml" ds:itemID="{0B36C93E-7658-435B-856A-13B8A772B02D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Szenario 1</vt:lpstr>
      <vt:lpstr>Szenario 2</vt:lpstr>
      <vt:lpstr>Steuerung</vt:lpstr>
    </vt:vector>
  </TitlesOfParts>
  <Company>Universität St. Gallen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Arbeitsteilung und Handel – Auswertungsblatt Spielleitung</dc:title>
  <dc:creator>PKuehner</dc:creator>
  <cp:lastModifiedBy>Mazenauer Bettina</cp:lastModifiedBy>
  <cp:lastPrinted>2016-07-28T08:24:17Z</cp:lastPrinted>
  <dcterms:created xsi:type="dcterms:W3CDTF">2016-02-09T09:04:32Z</dcterms:created>
  <dcterms:modified xsi:type="dcterms:W3CDTF">2016-09-01T09:26:34Z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0x010100593093B082FB11DC83140800200C9A6601007F9739D73A6DF54F9F43ED7A0904E3C3</vt:lpwstr>
  </property>
  <property fmtid="{D5CDD505-2E9C-101B-9397-08002B2CF9AE}" pid="3" name="Order">
    <vt:r8>2463400</vt:r8>
  </property>
  <property fmtid="{D5CDD505-2E9C-101B-9397-08002B2CF9AE}" pid="4" name="URL">
    <vt:lpwstr/>
  </property>
  <property fmtid="{D5CDD505-2E9C-101B-9397-08002B2CF9AE}" pid="5" name="xd_ProgID">
    <vt:lpwstr/>
  </property>
  <property fmtid="{D5CDD505-2E9C-101B-9397-08002B2CF9AE}" pid="6" name="_CopySource">
    <vt:lpwstr>http://dox/orget/ECNMC/Auftragsdokumente/2016-040/Dokumentation Spielverlauf.xlsx</vt:lpwstr>
  </property>
  <property fmtid="{D5CDD505-2E9C-101B-9397-08002B2CF9AE}" pid="7" name="TemplateUrl">
    <vt:lpwstr/>
  </property>
</Properties>
</file>