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U:\inArbeit\Bausteine\a040\"/>
    </mc:Choice>
  </mc:AlternateContent>
  <bookViews>
    <workbookView xWindow="0" yWindow="0" windowWidth="28800" windowHeight="14115" tabRatio="500"/>
  </bookViews>
  <sheets>
    <sheet name="Pourcentages de voix" sheetId="1" r:id="rId1"/>
    <sheet name="Propositions de modification" sheetId="2" r:id="rId2"/>
    <sheet name="Tags" sheetId="5" state="hidden" r:id="rId3"/>
    <sheet name="j" sheetId="3" state="hidden" r:id="rId4"/>
    <sheet name="Tabelle2" sheetId="4" state="hidden" r:id="rId5"/>
  </sheets>
  <calcPr calcId="162913"/>
  <customWorkbookViews>
    <customWorkbookView name="Mazenauer Bettina - Personal View" guid="{B877E01F-DC6D-41F4-8BA1-6AA4A7F1A4B5}" mergeInterval="0" personalView="1" maximized="1" xWindow="-8" yWindow="-8" windowWidth="1936" windowHeight="1176" tabRatio="500" activeSheetId="1"/>
    <customWorkbookView name="Saladin Lorenz - Personal View" guid="{EFA6BC60-207D-4212-A589-F9B556150CD3}" mergeInterval="0" personalView="1" xWindow="39" yWindow="23" windowWidth="1784" windowHeight="1109" tabRatio="500" activeSheetId="1"/>
    <customWorkbookView name="Christine - Affichage personnalisé" guid="{847D2F72-A3E3-4643-B3CD-6FAD7397D15B}" mergeInterval="0" personalView="1" maximized="1" xWindow="-9" yWindow="-9" windowWidth="1938" windowHeight="1050" tabRatio="500" activeSheetId="1" showComments="commIndAndComment"/>
    <customWorkbookView name="Gut Anita - Persönliche Ansicht" guid="{EB0350FA-F4F8-48D4-9DA9-AE5F55CE727B}" mergeInterval="0" personalView="1" maximized="1" windowWidth="1262" windowHeight="1159" tabRatio="500" activeSheetId="2"/>
    <customWorkbookView name="Schneider Lucian - Persönliche Ansicht" guid="{BD25A01F-9E71-4C8F-AF38-E3177B3697A0}" mergeInterval="0" personalView="1" maximized="1" windowWidth="1916" windowHeight="834" tabRatio="500" activeSheetId="2"/>
    <customWorkbookView name="Kronenberg Philipp - Personal View" guid="{A1D80724-C786-49ED-BC90-380D4B36346C}" mergeInterval="0" personalView="1" maximized="1" yWindow="-8" windowWidth="1936" windowHeight="1176" tabRatio="500" activeSheetId="1"/>
    <customWorkbookView name="Zumbühl Pascal - Personal View" guid="{5E03AB9B-D51E-4BEF-BBEF-FA55AF4FE8E7}" mergeInterval="0" personalView="1" xWindow="450" yWindow="2" windowWidth="1468" windowHeight="1157" tabRatio="500" activeSheetId="1"/>
    <customWorkbookView name="Bétrisey Sébastien - Affichage personnalisé" guid="{6E7B54BF-A2AC-4898-9DFC-1623B1C05444}" mergeInterval="0" personalView="1" maximized="1" xWindow="-11" yWindow="-11" windowWidth="1942" windowHeight="1042" tabRatio="500" activeSheetId="2" showComments="commIndAndComment"/>
  </customWorkbookViews>
</workbook>
</file>

<file path=xl/calcChain.xml><?xml version="1.0" encoding="utf-8"?>
<calcChain xmlns="http://schemas.openxmlformats.org/spreadsheetml/2006/main">
  <c r="B13" i="2" l="1"/>
  <c r="C14" i="2"/>
  <c r="C13" i="2"/>
  <c r="D13" i="2"/>
  <c r="E13" i="2"/>
  <c r="F13" i="2"/>
  <c r="C16" i="2"/>
  <c r="D16" i="2"/>
  <c r="E16" i="2"/>
  <c r="F16" i="2"/>
  <c r="C5" i="1"/>
  <c r="F5" i="1"/>
  <c r="C6" i="1"/>
  <c r="F6" i="1"/>
  <c r="C7" i="1"/>
  <c r="F7" i="1"/>
  <c r="C8" i="1"/>
  <c r="F8" i="1"/>
  <c r="C9" i="1"/>
  <c r="F9" i="1"/>
  <c r="C10" i="1"/>
  <c r="F10" i="1"/>
  <c r="C11" i="1"/>
  <c r="F11" i="1"/>
  <c r="C12" i="1"/>
  <c r="F12" i="1"/>
  <c r="B13" i="1"/>
  <c r="C13" i="1"/>
  <c r="D13" i="1"/>
  <c r="E8" i="1"/>
  <c r="D14" i="1"/>
  <c r="F14" i="1"/>
  <c r="B16" i="1"/>
  <c r="C23" i="1"/>
  <c r="D23" i="1"/>
  <c r="C24" i="1"/>
  <c r="D24" i="1"/>
  <c r="C25" i="1"/>
  <c r="D25" i="1"/>
  <c r="C26" i="1"/>
  <c r="D26" i="1"/>
  <c r="B27" i="1"/>
  <c r="C27" i="1"/>
  <c r="D27" i="1"/>
  <c r="E5" i="1"/>
  <c r="E6" i="1"/>
  <c r="D16" i="1"/>
  <c r="F16" i="1"/>
  <c r="E23" i="1"/>
  <c r="F13" i="1"/>
  <c r="E9" i="1"/>
  <c r="E10" i="1"/>
  <c r="F23" i="1"/>
  <c r="E25" i="1"/>
  <c r="F25" i="1"/>
  <c r="E11" i="1"/>
  <c r="E7" i="1"/>
  <c r="E13" i="1"/>
  <c r="E26" i="1"/>
  <c r="F26" i="1"/>
  <c r="E12" i="1"/>
  <c r="E24" i="1"/>
  <c r="F24" i="1"/>
  <c r="F27" i="1"/>
  <c r="E27" i="1"/>
  <c r="F14" i="2"/>
  <c r="E14" i="2"/>
  <c r="D14" i="2"/>
  <c r="B16" i="2"/>
</calcChain>
</file>

<file path=xl/sharedStrings.xml><?xml version="1.0" encoding="utf-8"?>
<sst xmlns="http://schemas.openxmlformats.org/spreadsheetml/2006/main" count="64" uniqueCount="39">
  <si>
    <t>Budget prévisionnel pour le budget fédéral 2019</t>
  </si>
  <si>
    <t>Budget prévisionnel</t>
  </si>
  <si>
    <t>Nouvelle proposition</t>
  </si>
  <si>
    <t>Différence</t>
  </si>
  <si>
    <t>En mrds de CHF</t>
  </si>
  <si>
    <t>%</t>
  </si>
  <si>
    <r>
      <t>Prévoyance sociale</t>
    </r>
    <r>
      <rPr>
        <sz val="10"/>
        <rFont val="Verdana"/>
        <family val="2"/>
      </rPr>
      <t xml:space="preserve"> </t>
    </r>
  </si>
  <si>
    <r>
      <t>Transport</t>
    </r>
    <r>
      <rPr>
        <sz val="10"/>
        <rFont val="Verdana"/>
        <family val="2"/>
      </rPr>
      <t xml:space="preserve"> </t>
    </r>
  </si>
  <si>
    <t>Formation et recherche</t>
  </si>
  <si>
    <r>
      <t>Agriculture et alimentation</t>
    </r>
    <r>
      <rPr>
        <sz val="10"/>
        <rFont val="Verdana"/>
        <family val="2"/>
      </rPr>
      <t xml:space="preserve"> </t>
    </r>
  </si>
  <si>
    <t>Sécurité</t>
  </si>
  <si>
    <t>Relations internationales</t>
  </si>
  <si>
    <r>
      <t>Finances et impôts</t>
    </r>
    <r>
      <rPr>
        <sz val="10"/>
        <rFont val="Verdana"/>
        <family val="2"/>
      </rPr>
      <t xml:space="preserve"> </t>
    </r>
  </si>
  <si>
    <t>Autres tâches</t>
  </si>
  <si>
    <t>Total des dépenses</t>
  </si>
  <si>
    <t>Solde budgétaire</t>
  </si>
  <si>
    <t>Anciens et nouveaux pourcentages de voix</t>
  </si>
  <si>
    <t>Ancien pourcentage de voix</t>
  </si>
  <si>
    <t>Intérêts propres</t>
  </si>
  <si>
    <t>Syndicats</t>
  </si>
  <si>
    <t>Entreprises de transport</t>
  </si>
  <si>
    <t>Agriculteurs</t>
  </si>
  <si>
    <t>Propositions de modification pour le budget fédéral 2019</t>
  </si>
  <si>
    <t>CF</t>
  </si>
  <si>
    <t>I</t>
  </si>
  <si>
    <t>II</t>
  </si>
  <si>
    <t>III</t>
  </si>
  <si>
    <t>IV</t>
  </si>
  <si>
    <t>Dépenses par fonctions</t>
  </si>
  <si>
    <t>Variation des dépenses totales</t>
  </si>
  <si>
    <t>Dépenses fédérales par tâches</t>
  </si>
  <si>
    <t>Total des recettes</t>
  </si>
  <si>
    <t>Enseignants</t>
  </si>
  <si>
    <t>Nouveau
pourcentage
de voix</t>
  </si>
  <si>
    <t>Intérêts 
partagés</t>
  </si>
  <si>
    <t>Groupes d'intérêts</t>
  </si>
  <si>
    <t>Proposition acceptée/refusée</t>
  </si>
  <si>
    <t>acceptée</t>
  </si>
  <si>
    <t>refusée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</si>
</sst>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9" x14ac:knownFonts="1">
    <font>
      <sz val="10"/>
      <name val="Verdana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Arial"/>
      <family val="2"/>
      <scheme val="minor"/>
    </font>
    <font>
      <sz val="11"/>
      <color indexed="9"/>
      <name val="Arial"/>
      <family val="2"/>
      <scheme val="minor"/>
    </font>
    <font>
      <b/>
      <sz val="11"/>
      <color rgb="FFFA7D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</patternFill>
    </fill>
    <fill>
      <patternFill patternType="solid">
        <fgColor rgb="FFFFEB9C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FE7F6"/>
        <bgColor indexed="64"/>
      </patternFill>
    </fill>
    <fill>
      <patternFill patternType="solid">
        <fgColor rgb="FFEAF7BF"/>
        <bgColor indexed="64"/>
      </patternFill>
    </fill>
    <fill>
      <patternFill patternType="solid">
        <fgColor rgb="FFFFDF9B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56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3" applyNumberFormat="0" applyAlignment="0" applyProtection="0"/>
    <xf numFmtId="0" fontId="11" fillId="0" borderId="0" applyNumberFormat="0" applyFill="0" applyBorder="0" applyAlignment="0" applyProtection="0"/>
    <xf numFmtId="0" fontId="12" fillId="2" borderId="13" applyNumberFormat="0" applyAlignment="0" applyProtection="0"/>
    <xf numFmtId="0" fontId="13" fillId="23" borderId="0" applyNumberFormat="0" applyBorder="0" applyAlignment="0" applyProtection="0"/>
    <xf numFmtId="0" fontId="14" fillId="21" borderId="18" applyNumberFormat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0" borderId="19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0" fillId="22" borderId="0" applyNumberFormat="0" applyBorder="0" applyAlignment="0" applyProtection="0"/>
    <xf numFmtId="0" fontId="21" fillId="31" borderId="13" applyNumberFormat="0" applyAlignment="0" applyProtection="0"/>
    <xf numFmtId="0" fontId="22" fillId="25" borderId="18" applyNumberFormat="0" applyAlignment="0" applyProtection="0"/>
    <xf numFmtId="0" fontId="23" fillId="25" borderId="13" applyNumberFormat="0" applyAlignment="0" applyProtection="0"/>
    <xf numFmtId="0" fontId="24" fillId="0" borderId="17" applyNumberFormat="0" applyFill="0" applyAlignment="0" applyProtection="0"/>
    <xf numFmtId="0" fontId="25" fillId="26" borderId="14" applyNumberFormat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8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8" fillId="49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/>
    <xf numFmtId="0" fontId="2" fillId="0" borderId="3" xfId="0" applyFont="1" applyBorder="1"/>
    <xf numFmtId="0" fontId="5" fillId="0" borderId="0" xfId="0" applyFont="1"/>
    <xf numFmtId="0" fontId="1" fillId="0" borderId="0" xfId="0" quotePrefix="1" applyFont="1"/>
    <xf numFmtId="0" fontId="2" fillId="27" borderId="1" xfId="0" applyFont="1" applyFill="1" applyBorder="1" applyAlignment="1">
      <alignment horizontal="center"/>
    </xf>
    <xf numFmtId="164" fontId="2" fillId="27" borderId="1" xfId="0" applyNumberFormat="1" applyFont="1" applyFill="1" applyBorder="1"/>
    <xf numFmtId="164" fontId="2" fillId="27" borderId="3" xfId="0" applyNumberFormat="1" applyFont="1" applyFill="1" applyBorder="1"/>
    <xf numFmtId="0" fontId="2" fillId="28" borderId="1" xfId="0" applyFont="1" applyFill="1" applyBorder="1" applyAlignment="1">
      <alignment horizontal="center"/>
    </xf>
    <xf numFmtId="0" fontId="2" fillId="28" borderId="2" xfId="0" applyFont="1" applyFill="1" applyBorder="1" applyAlignment="1">
      <alignment horizontal="center"/>
    </xf>
    <xf numFmtId="164" fontId="2" fillId="28" borderId="2" xfId="0" applyNumberFormat="1" applyFont="1" applyFill="1" applyBorder="1"/>
    <xf numFmtId="164" fontId="2" fillId="28" borderId="1" xfId="0" applyNumberFormat="1" applyFont="1" applyFill="1" applyBorder="1"/>
    <xf numFmtId="164" fontId="2" fillId="28" borderId="3" xfId="0" applyNumberFormat="1" applyFont="1" applyFill="1" applyBorder="1"/>
    <xf numFmtId="164" fontId="2" fillId="28" borderId="4" xfId="0" applyNumberFormat="1" applyFont="1" applyFill="1" applyBorder="1"/>
    <xf numFmtId="0" fontId="2" fillId="29" borderId="1" xfId="0" applyFont="1" applyFill="1" applyBorder="1"/>
    <xf numFmtId="164" fontId="2" fillId="29" borderId="1" xfId="0" applyNumberFormat="1" applyFont="1" applyFill="1" applyBorder="1"/>
    <xf numFmtId="164" fontId="2" fillId="29" borderId="2" xfId="0" applyNumberFormat="1" applyFont="1" applyFill="1" applyBorder="1"/>
    <xf numFmtId="0" fontId="2" fillId="27" borderId="1" xfId="0" applyFont="1" applyFill="1" applyBorder="1" applyAlignment="1">
      <alignment horizontal="center" wrapText="1"/>
    </xf>
    <xf numFmtId="0" fontId="2" fillId="28" borderId="1" xfId="0" applyFont="1" applyFill="1" applyBorder="1" applyAlignment="1">
      <alignment horizontal="center" wrapText="1"/>
    </xf>
    <xf numFmtId="0" fontId="2" fillId="28" borderId="2" xfId="0" applyFont="1" applyFill="1" applyBorder="1" applyAlignment="1">
      <alignment horizontal="center" wrapText="1"/>
    </xf>
    <xf numFmtId="0" fontId="2" fillId="0" borderId="1" xfId="0" applyFont="1" applyBorder="1" applyProtection="1"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3" fillId="0" borderId="7" xfId="0" applyFont="1" applyBorder="1" applyProtection="1">
      <protection locked="0"/>
    </xf>
    <xf numFmtId="165" fontId="3" fillId="0" borderId="0" xfId="0" applyNumberFormat="1" applyFont="1" applyProtection="1">
      <protection locked="0"/>
    </xf>
    <xf numFmtId="164" fontId="2" fillId="30" borderId="0" xfId="0" applyNumberFormat="1" applyFont="1" applyFill="1" applyProtection="1">
      <protection locked="0"/>
    </xf>
    <xf numFmtId="164" fontId="2" fillId="0" borderId="8" xfId="0" applyNumberFormat="1" applyFont="1" applyBorder="1" applyProtection="1">
      <protection locked="0"/>
    </xf>
    <xf numFmtId="164" fontId="2" fillId="0" borderId="5" xfId="0" applyNumberFormat="1" applyFont="1" applyBorder="1" applyProtection="1">
      <protection locked="0"/>
    </xf>
    <xf numFmtId="165" fontId="2" fillId="0" borderId="5" xfId="24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10" fontId="3" fillId="0" borderId="0" xfId="24" applyNumberFormat="1" applyFont="1" applyAlignment="1" applyProtection="1">
      <alignment horizontal="right"/>
      <protection locked="0"/>
    </xf>
    <xf numFmtId="10" fontId="2" fillId="0" borderId="8" xfId="24" applyNumberFormat="1" applyFont="1" applyBorder="1" applyAlignment="1" applyProtection="1">
      <alignment horizontal="right"/>
      <protection locked="0"/>
    </xf>
    <xf numFmtId="10" fontId="2" fillId="0" borderId="5" xfId="24" applyNumberFormat="1" applyFont="1" applyBorder="1" applyAlignment="1" applyProtection="1">
      <alignment horizontal="right"/>
      <protection locked="0"/>
    </xf>
    <xf numFmtId="10" fontId="2" fillId="0" borderId="6" xfId="24" applyNumberFormat="1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/>
    </xf>
    <xf numFmtId="164" fontId="2" fillId="0" borderId="0" xfId="0" applyNumberFormat="1" applyFont="1" applyProtection="1"/>
    <xf numFmtId="164" fontId="2" fillId="0" borderId="5" xfId="0" applyNumberFormat="1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 vertical="top" wrapText="1"/>
    </xf>
    <xf numFmtId="10" fontId="3" fillId="0" borderId="0" xfId="24" applyNumberFormat="1" applyFont="1" applyAlignment="1" applyProtection="1">
      <alignment horizontal="right"/>
    </xf>
    <xf numFmtId="10" fontId="2" fillId="0" borderId="5" xfId="24" applyNumberFormat="1" applyFont="1" applyBorder="1" applyAlignment="1" applyProtection="1">
      <alignment horizontal="right"/>
    </xf>
    <xf numFmtId="0" fontId="6" fillId="0" borderId="0" xfId="0" applyFont="1"/>
    <xf numFmtId="0" fontId="2" fillId="0" borderId="9" xfId="0" applyFont="1" applyBorder="1"/>
    <xf numFmtId="164" fontId="2" fillId="27" borderId="10" xfId="0" applyNumberFormat="1" applyFont="1" applyFill="1" applyBorder="1"/>
    <xf numFmtId="164" fontId="2" fillId="28" borderId="10" xfId="0" applyNumberFormat="1" applyFont="1" applyFill="1" applyBorder="1"/>
    <xf numFmtId="164" fontId="2" fillId="28" borderId="11" xfId="0" applyNumberFormat="1" applyFont="1" applyFill="1" applyBorder="1"/>
    <xf numFmtId="0" fontId="2" fillId="0" borderId="2" xfId="0" applyFont="1" applyFill="1" applyBorder="1"/>
    <xf numFmtId="0" fontId="7" fillId="0" borderId="2" xfId="0" applyFont="1" applyBorder="1"/>
    <xf numFmtId="0" fontId="2" fillId="0" borderId="12" xfId="0" applyFont="1" applyBorder="1" applyAlignment="1">
      <alignment horizontal="center"/>
    </xf>
  </cellXfs>
  <cellStyles count="56">
    <cellStyle name="20% - Accent1" xfId="38" builtinId="30" hidden="1"/>
    <cellStyle name="20% - Accent1" xfId="1"/>
    <cellStyle name="20% - Accent2" xfId="41" builtinId="34" hidden="1"/>
    <cellStyle name="20% - Accent2" xfId="2"/>
    <cellStyle name="20% - Accent3" xfId="44" builtinId="38" hidden="1"/>
    <cellStyle name="20% - Accent3" xfId="3"/>
    <cellStyle name="20% - Accent4" xfId="47" builtinId="42" hidden="1"/>
    <cellStyle name="20% - Accent4" xfId="4"/>
    <cellStyle name="20% - Accent5" xfId="50" builtinId="46" hidden="1"/>
    <cellStyle name="20% - Accent5" xfId="5"/>
    <cellStyle name="20% - Accent6" xfId="53" builtinId="50" hidden="1"/>
    <cellStyle name="20% - Accent6" xfId="6"/>
    <cellStyle name="40% - Accent1" xfId="39" builtinId="31" hidden="1"/>
    <cellStyle name="40% - Accent1" xfId="7"/>
    <cellStyle name="40% - Accent2" xfId="42" builtinId="35" hidden="1"/>
    <cellStyle name="40% - Accent2" xfId="8"/>
    <cellStyle name="40% - Accent3" xfId="45" builtinId="39" hidden="1"/>
    <cellStyle name="40% - Accent3" xfId="9"/>
    <cellStyle name="40% - Accent4" xfId="48" builtinId="43" hidden="1"/>
    <cellStyle name="40% - Accent4" xfId="10"/>
    <cellStyle name="40% - Accent5" xfId="51" builtinId="47" hidden="1"/>
    <cellStyle name="40% - Accent5" xfId="11"/>
    <cellStyle name="40% - Accent6" xfId="54" builtinId="51" hidden="1"/>
    <cellStyle name="40% - Accent6" xfId="12"/>
    <cellStyle name="60% - Accent1" xfId="40" builtinId="32" hidden="1"/>
    <cellStyle name="60% - Accent1" xfId="13"/>
    <cellStyle name="60% - Accent2" xfId="43" builtinId="36" hidden="1"/>
    <cellStyle name="60% - Accent2" xfId="14"/>
    <cellStyle name="60% - Accent3" xfId="46" builtinId="40" hidden="1"/>
    <cellStyle name="60% - Accent3" xfId="15"/>
    <cellStyle name="60% - Accent4" xfId="49" builtinId="44" hidden="1"/>
    <cellStyle name="60% - Accent4" xfId="16"/>
    <cellStyle name="60% - Accent5" xfId="52" builtinId="48" hidden="1"/>
    <cellStyle name="60% - Accent5" xfId="17"/>
    <cellStyle name="60% - Accent6" xfId="55" builtinId="52" hidden="1"/>
    <cellStyle name="60% - Accent6" xfId="18"/>
    <cellStyle name="Bad" xfId="31" hidden="1"/>
    <cellStyle name="Calculation" xfId="34" builtinId="22" hidden="1"/>
    <cellStyle name="Calculation" xfId="19"/>
    <cellStyle name="Check Cell" xfId="36" hidden="1"/>
    <cellStyle name="Explanatory Text" xfId="37" builtinId="53" hidden="1"/>
    <cellStyle name="Explanatory Text" xfId="20"/>
    <cellStyle name="Good" xfId="30" hidden="1"/>
    <cellStyle name="Heading 1" xfId="26" hidden="1"/>
    <cellStyle name="Heading 2" xfId="27" hidden="1"/>
    <cellStyle name="Heading 3" xfId="28" hidden="1"/>
    <cellStyle name="Heading 4" xfId="29" hidden="1"/>
    <cellStyle name="Input" xfId="32" builtinId="20" hidden="1"/>
    <cellStyle name="Input" xfId="21"/>
    <cellStyle name="Linked Cell" xfId="35" hidden="1"/>
    <cellStyle name="Neutral" xfId="22"/>
    <cellStyle name="Normal" xfId="0" builtinId="0"/>
    <cellStyle name="Output" xfId="33" builtinId="21" hidden="1"/>
    <cellStyle name="Output" xfId="23"/>
    <cellStyle name="Percent" xfId="24" builtinId="5"/>
    <cellStyle name="Title" xfId="25" hidden="1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64525"/>
      </a:dk2>
      <a:lt2>
        <a:srgbClr val="F4F2ED"/>
      </a:lt2>
      <a:accent1>
        <a:srgbClr val="44A0DE"/>
      </a:accent1>
      <a:accent2>
        <a:srgbClr val="CFDC2C"/>
      </a:accent2>
      <a:accent3>
        <a:srgbClr val="FFF200"/>
      </a:accent3>
      <a:accent4>
        <a:srgbClr val="FFC200"/>
      </a:accent4>
      <a:accent5>
        <a:srgbClr val="E5005D"/>
      </a:accent5>
      <a:accent6>
        <a:srgbClr val="5CE0FF"/>
      </a:accent6>
      <a:hlink>
        <a:srgbClr val="004BA5"/>
      </a:hlink>
      <a:folHlink>
        <a:srgbClr val="63656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view="pageLayout" zoomScaleNormal="100" workbookViewId="0"/>
  </sheetViews>
  <sheetFormatPr defaultColWidth="8.375" defaultRowHeight="12.75" x14ac:dyDescent="0.2"/>
  <cols>
    <col min="1" max="1" width="35.5" style="1" bestFit="1" customWidth="1"/>
    <col min="2" max="2" width="13.5" style="1" customWidth="1"/>
    <col min="3" max="3" width="12.875" style="1" customWidth="1"/>
    <col min="4" max="4" width="17.375" style="1" customWidth="1"/>
    <col min="5" max="5" width="13.5" style="1" customWidth="1"/>
    <col min="6" max="6" width="16.625" style="1" customWidth="1"/>
    <col min="7" max="16384" width="8.375" style="1"/>
  </cols>
  <sheetData>
    <row r="1" spans="1:9" ht="20.25" x14ac:dyDescent="0.3">
      <c r="A1" s="6" t="s">
        <v>0</v>
      </c>
      <c r="F1" s="11"/>
    </row>
    <row r="2" spans="1:9" ht="12.75" customHeight="1" x14ac:dyDescent="0.3">
      <c r="A2" s="6"/>
    </row>
    <row r="3" spans="1:9" ht="15.75" x14ac:dyDescent="0.25">
      <c r="B3" s="58" t="s">
        <v>1</v>
      </c>
      <c r="C3" s="58"/>
      <c r="D3" s="58" t="s">
        <v>2</v>
      </c>
      <c r="E3" s="58"/>
      <c r="F3" s="7" t="s">
        <v>3</v>
      </c>
    </row>
    <row r="4" spans="1:9" ht="15.75" x14ac:dyDescent="0.25">
      <c r="A4" s="27" t="s">
        <v>30</v>
      </c>
      <c r="B4" s="44" t="s">
        <v>4</v>
      </c>
      <c r="C4" s="28" t="s">
        <v>5</v>
      </c>
      <c r="D4" s="28" t="s">
        <v>4</v>
      </c>
      <c r="E4" s="28" t="s">
        <v>5</v>
      </c>
      <c r="F4" s="29" t="s">
        <v>4</v>
      </c>
      <c r="G4" s="4"/>
      <c r="I4" s="2"/>
    </row>
    <row r="5" spans="1:9" ht="15.75" x14ac:dyDescent="0.25">
      <c r="A5" s="30" t="s">
        <v>6</v>
      </c>
      <c r="B5" s="45">
        <v>23</v>
      </c>
      <c r="C5" s="31">
        <f t="shared" ref="C5:E12" si="0">B5/B$13</f>
        <v>0.31811894882434294</v>
      </c>
      <c r="D5" s="32">
        <v>23</v>
      </c>
      <c r="E5" s="31">
        <f t="shared" si="0"/>
        <v>0.31811894882434294</v>
      </c>
      <c r="F5" s="33">
        <f t="shared" ref="F5:F14" si="1">D5-B5</f>
        <v>0</v>
      </c>
      <c r="G5" s="5"/>
    </row>
    <row r="6" spans="1:9" ht="15.75" x14ac:dyDescent="0.25">
      <c r="A6" s="30" t="s">
        <v>7</v>
      </c>
      <c r="B6" s="45">
        <v>10.1</v>
      </c>
      <c r="C6" s="31">
        <f t="shared" si="0"/>
        <v>0.13969571230982017</v>
      </c>
      <c r="D6" s="32">
        <v>10.1</v>
      </c>
      <c r="E6" s="31">
        <f t="shared" si="0"/>
        <v>0.13969571230982017</v>
      </c>
      <c r="F6" s="33">
        <f t="shared" si="1"/>
        <v>0</v>
      </c>
      <c r="G6" s="5"/>
    </row>
    <row r="7" spans="1:9" ht="15.75" x14ac:dyDescent="0.25">
      <c r="A7" s="30" t="s">
        <v>8</v>
      </c>
      <c r="B7" s="45">
        <v>8</v>
      </c>
      <c r="C7" s="31">
        <f t="shared" si="0"/>
        <v>0.1106500691562932</v>
      </c>
      <c r="D7" s="32">
        <v>8</v>
      </c>
      <c r="E7" s="31">
        <f t="shared" si="0"/>
        <v>0.1106500691562932</v>
      </c>
      <c r="F7" s="33">
        <f t="shared" si="1"/>
        <v>0</v>
      </c>
      <c r="G7" s="5"/>
    </row>
    <row r="8" spans="1:9" ht="15.75" x14ac:dyDescent="0.25">
      <c r="A8" s="30" t="s">
        <v>9</v>
      </c>
      <c r="B8" s="45">
        <v>3.7</v>
      </c>
      <c r="C8" s="31">
        <f t="shared" si="0"/>
        <v>5.1175656984785607E-2</v>
      </c>
      <c r="D8" s="32">
        <v>3.7</v>
      </c>
      <c r="E8" s="31">
        <f t="shared" si="0"/>
        <v>5.1175656984785607E-2</v>
      </c>
      <c r="F8" s="33">
        <f t="shared" si="1"/>
        <v>0</v>
      </c>
      <c r="G8" s="5"/>
    </row>
    <row r="9" spans="1:9" ht="15.75" x14ac:dyDescent="0.25">
      <c r="A9" s="30" t="s">
        <v>10</v>
      </c>
      <c r="B9" s="45">
        <v>6.2</v>
      </c>
      <c r="C9" s="31">
        <f t="shared" si="0"/>
        <v>8.5753803596127234E-2</v>
      </c>
      <c r="D9" s="32">
        <v>6.2</v>
      </c>
      <c r="E9" s="31">
        <f t="shared" si="0"/>
        <v>8.5753803596127234E-2</v>
      </c>
      <c r="F9" s="33">
        <f t="shared" si="1"/>
        <v>0</v>
      </c>
      <c r="G9" s="5"/>
    </row>
    <row r="10" spans="1:9" ht="15.75" x14ac:dyDescent="0.25">
      <c r="A10" s="30" t="s">
        <v>11</v>
      </c>
      <c r="B10" s="45">
        <v>3.6</v>
      </c>
      <c r="C10" s="31">
        <f t="shared" si="0"/>
        <v>4.9792531120331947E-2</v>
      </c>
      <c r="D10" s="32">
        <v>3.6</v>
      </c>
      <c r="E10" s="31">
        <f t="shared" si="0"/>
        <v>4.9792531120331947E-2</v>
      </c>
      <c r="F10" s="33">
        <f t="shared" si="1"/>
        <v>0</v>
      </c>
      <c r="G10" s="5"/>
    </row>
    <row r="11" spans="1:9" ht="15.75" x14ac:dyDescent="0.25">
      <c r="A11" s="30" t="s">
        <v>12</v>
      </c>
      <c r="B11" s="45">
        <v>9.8000000000000007</v>
      </c>
      <c r="C11" s="31">
        <f t="shared" si="0"/>
        <v>0.13554633471645919</v>
      </c>
      <c r="D11" s="32">
        <v>9.8000000000000007</v>
      </c>
      <c r="E11" s="31">
        <f t="shared" si="0"/>
        <v>0.13554633471645919</v>
      </c>
      <c r="F11" s="33">
        <f t="shared" si="1"/>
        <v>0</v>
      </c>
      <c r="G11" s="5"/>
    </row>
    <row r="12" spans="1:9" ht="15.75" x14ac:dyDescent="0.25">
      <c r="A12" s="30" t="s">
        <v>13</v>
      </c>
      <c r="B12" s="45">
        <v>7.9</v>
      </c>
      <c r="C12" s="31">
        <f t="shared" si="0"/>
        <v>0.10926694329183954</v>
      </c>
      <c r="D12" s="32">
        <v>7.9</v>
      </c>
      <c r="E12" s="31">
        <f t="shared" si="0"/>
        <v>0.10926694329183954</v>
      </c>
      <c r="F12" s="33">
        <f t="shared" si="1"/>
        <v>0</v>
      </c>
      <c r="G12" s="5"/>
    </row>
    <row r="13" spans="1:9" ht="15.75" x14ac:dyDescent="0.25">
      <c r="A13" s="27" t="s">
        <v>14</v>
      </c>
      <c r="B13" s="46">
        <f>SUM(B5:B12)</f>
        <v>72.300000000000011</v>
      </c>
      <c r="C13" s="35">
        <f>SUM(C5:C12)</f>
        <v>0.99999999999999989</v>
      </c>
      <c r="D13" s="34">
        <f>SUM(D5:D12)</f>
        <v>72.300000000000011</v>
      </c>
      <c r="E13" s="35">
        <f>SUM(E5:E12)</f>
        <v>0.99999999999999989</v>
      </c>
      <c r="F13" s="36">
        <f t="shared" si="1"/>
        <v>0</v>
      </c>
      <c r="G13" s="5"/>
    </row>
    <row r="14" spans="1:9" ht="15.75" x14ac:dyDescent="0.25">
      <c r="A14" s="27" t="s">
        <v>31</v>
      </c>
      <c r="B14" s="46">
        <v>73.599999999999994</v>
      </c>
      <c r="C14" s="34"/>
      <c r="D14" s="34">
        <f>B14</f>
        <v>73.599999999999994</v>
      </c>
      <c r="E14" s="34"/>
      <c r="F14" s="36">
        <f t="shared" si="1"/>
        <v>0</v>
      </c>
      <c r="G14" s="5"/>
    </row>
    <row r="15" spans="1:9" ht="15.75" x14ac:dyDescent="0.25">
      <c r="A15" s="27"/>
      <c r="B15" s="46"/>
      <c r="C15" s="34"/>
      <c r="D15" s="34"/>
      <c r="E15" s="34"/>
      <c r="F15" s="36"/>
      <c r="G15" s="5"/>
    </row>
    <row r="16" spans="1:9" ht="15.75" x14ac:dyDescent="0.25">
      <c r="A16" s="27" t="s">
        <v>15</v>
      </c>
      <c r="B16" s="46">
        <f>B14-B13</f>
        <v>1.2999999999999829</v>
      </c>
      <c r="C16" s="34"/>
      <c r="D16" s="34">
        <f>D14-D13</f>
        <v>1.2999999999999829</v>
      </c>
      <c r="E16" s="34"/>
      <c r="F16" s="36">
        <f>D16-B16</f>
        <v>0</v>
      </c>
      <c r="G16" s="5"/>
    </row>
    <row r="17" spans="1:7" ht="15.75" x14ac:dyDescent="0.25">
      <c r="A17" s="37"/>
      <c r="B17" s="47"/>
      <c r="C17" s="37"/>
      <c r="D17" s="37"/>
      <c r="E17" s="37"/>
      <c r="F17" s="37"/>
      <c r="G17" s="5"/>
    </row>
    <row r="18" spans="1:7" ht="15.75" x14ac:dyDescent="0.25">
      <c r="A18" s="37"/>
      <c r="B18" s="47"/>
      <c r="C18" s="37"/>
      <c r="D18" s="37"/>
      <c r="E18" s="37"/>
      <c r="F18" s="37"/>
      <c r="G18" s="5"/>
    </row>
    <row r="19" spans="1:7" ht="20.25" x14ac:dyDescent="0.3">
      <c r="A19" s="38" t="s">
        <v>16</v>
      </c>
      <c r="B19" s="47"/>
      <c r="C19" s="37"/>
      <c r="D19" s="37"/>
      <c r="E19" s="37"/>
      <c r="F19" s="37"/>
      <c r="G19" s="5"/>
    </row>
    <row r="20" spans="1:7" ht="15.75" x14ac:dyDescent="0.25">
      <c r="A20" s="37"/>
      <c r="B20" s="47"/>
      <c r="C20" s="37"/>
      <c r="D20" s="37"/>
      <c r="E20" s="37"/>
      <c r="F20" s="37"/>
      <c r="G20" s="5"/>
    </row>
    <row r="21" spans="1:7" ht="47.25" x14ac:dyDescent="0.25">
      <c r="A21" s="37"/>
      <c r="B21" s="48" t="s">
        <v>17</v>
      </c>
      <c r="C21" s="39" t="s">
        <v>18</v>
      </c>
      <c r="D21" s="39" t="s">
        <v>34</v>
      </c>
      <c r="E21" s="39" t="s">
        <v>15</v>
      </c>
      <c r="F21" s="39" t="s">
        <v>33</v>
      </c>
      <c r="G21" s="5"/>
    </row>
    <row r="22" spans="1:7" ht="15.75" x14ac:dyDescent="0.25">
      <c r="A22" s="27" t="s">
        <v>35</v>
      </c>
      <c r="B22" s="44" t="s">
        <v>5</v>
      </c>
      <c r="C22" s="28" t="s">
        <v>5</v>
      </c>
      <c r="D22" s="28" t="s">
        <v>5</v>
      </c>
      <c r="E22" s="28" t="s">
        <v>5</v>
      </c>
      <c r="F22" s="29" t="s">
        <v>5</v>
      </c>
    </row>
    <row r="23" spans="1:7" ht="15.75" x14ac:dyDescent="0.25">
      <c r="A23" s="30" t="s">
        <v>19</v>
      </c>
      <c r="B23" s="49">
        <v>0.25</v>
      </c>
      <c r="C23" s="40">
        <f>F5/100</f>
        <v>0</v>
      </c>
      <c r="D23" s="40">
        <f>0.5*(F11+F12)/100</f>
        <v>0</v>
      </c>
      <c r="E23" s="40">
        <f>F$16/4/100</f>
        <v>0</v>
      </c>
      <c r="F23" s="41">
        <f>SUM(B23:E23)</f>
        <v>0.25</v>
      </c>
    </row>
    <row r="24" spans="1:7" ht="15.75" x14ac:dyDescent="0.25">
      <c r="A24" s="30" t="s">
        <v>20</v>
      </c>
      <c r="B24" s="49">
        <v>0.25</v>
      </c>
      <c r="C24" s="40">
        <f>F6/100</f>
        <v>0</v>
      </c>
      <c r="D24" s="40">
        <f>0.5*(F9+F10)/100</f>
        <v>0</v>
      </c>
      <c r="E24" s="40">
        <f>F$16/4/100</f>
        <v>0</v>
      </c>
      <c r="F24" s="41">
        <f>SUM(B24:E24)</f>
        <v>0.25</v>
      </c>
    </row>
    <row r="25" spans="1:7" ht="15.75" x14ac:dyDescent="0.25">
      <c r="A25" s="30" t="s">
        <v>32</v>
      </c>
      <c r="B25" s="49">
        <v>0.25</v>
      </c>
      <c r="C25" s="40">
        <f>F7/100</f>
        <v>0</v>
      </c>
      <c r="D25" s="40">
        <f>0.5*(F10+F12)/100</f>
        <v>0</v>
      </c>
      <c r="E25" s="40">
        <f>F$16/4/100</f>
        <v>0</v>
      </c>
      <c r="F25" s="41">
        <f>SUM(B25:E25)</f>
        <v>0.25</v>
      </c>
    </row>
    <row r="26" spans="1:7" ht="15.75" x14ac:dyDescent="0.25">
      <c r="A26" s="30" t="s">
        <v>21</v>
      </c>
      <c r="B26" s="49">
        <v>0.25</v>
      </c>
      <c r="C26" s="40">
        <f>F8/100</f>
        <v>0</v>
      </c>
      <c r="D26" s="40">
        <f>0.5*(F9+F11)/100</f>
        <v>0</v>
      </c>
      <c r="E26" s="40">
        <f>F$16/4/100</f>
        <v>0</v>
      </c>
      <c r="F26" s="41">
        <f>SUM(B26:E26)</f>
        <v>0.25</v>
      </c>
    </row>
    <row r="27" spans="1:7" ht="15.75" x14ac:dyDescent="0.25">
      <c r="A27" s="27"/>
      <c r="B27" s="50">
        <f>SUM(B23:B26)</f>
        <v>1</v>
      </c>
      <c r="C27" s="42">
        <f>SUM(C23:C26)</f>
        <v>0</v>
      </c>
      <c r="D27" s="42">
        <f>SUM(D23:D26)</f>
        <v>0</v>
      </c>
      <c r="E27" s="42">
        <f>SUM(E23:E26)</f>
        <v>0</v>
      </c>
      <c r="F27" s="43">
        <f>SUM(F23:F26)</f>
        <v>1</v>
      </c>
    </row>
  </sheetData>
  <sheetProtection sheet="1"/>
  <customSheetViews>
    <customSheetView guid="{B877E01F-DC6D-41F4-8BA1-6AA4A7F1A4B5}" showPageBreaks="1" showGridLines="0" fitToPage="1" view="pageLayout">
      <pageMargins left="0.94488188976377996" right="0.90551181102362199" top="1.1811023622047201" bottom="0.59055118110236204" header="0.47244094488188998" footer="0.196850393700787"/>
      <pageSetup paperSize="9" scale="96" orientation="landscape" horizontalDpi="300" verticalDpi="300" r:id="rId1"/>
      <headerFooter>
        <oddFooter xml:space="preserve">&amp;R&amp;"Arial,Fett"&amp;9
</oddFooter>
      </headerFooter>
    </customSheetView>
    <customSheetView guid="{EFA6BC60-207D-4212-A589-F9B556150CD3}" showPageBreaks="1" showGridLines="0" fitToPage="1" view="pageLayout">
      <selection activeCell="A25" sqref="A25"/>
      <pageMargins left="0.94488188976377996" right="0.90551181102362199" top="1.1811023622047201" bottom="0.59055118110236204" header="0.47244094488188998" footer="0.196850393700787"/>
      <pageSetup paperSize="9" scale="96" orientation="landscape" horizontalDpi="300" verticalDpi="300" r:id="rId2"/>
      <headerFooter>
        <oddFooter xml:space="preserve">&amp;R&amp;"Arial,Fett"&amp;9
</oddFooter>
      </headerFooter>
    </customSheetView>
    <customSheetView guid="{847D2F72-A3E3-4643-B3CD-6FAD7397D15B}" showPageBreaks="1" showGridLines="0" view="pageLayout">
      <selection activeCell="A26" sqref="A26"/>
      <pageMargins left="0.94488188976377996" right="0.90551181102362199" top="1.1811023622047201" bottom="0.59055118110236204" header="0.47244094488188998" footer="0.196850393700787"/>
      <pageSetup paperSize="9" orientation="landscape" horizontalDpi="300" verticalDpi="300" r:id="rId3"/>
      <headerFooter>
        <oddHeader>&amp;R&amp;"Arial,Standard"&amp;G</oddHeader>
        <oddFooter xml:space="preserve">&amp;R&amp;"Arial,Fett"&amp;9
</oddFooter>
      </headerFooter>
    </customSheetView>
    <customSheetView guid="{EB0350FA-F4F8-48D4-9DA9-AE5F55CE727B}" showPageBreaks="1" showGridLines="0" filter="1" showRuler="0" topLeftCell="B40">
      <selection activeCell="B40" sqref="B40"/>
      <pageMargins left="0.94488188976377996" right="0.90551181102362199" top="1.1811023622047201" bottom="0.59055118110236204" header="0.47244094488188998" footer="0.196850393700787"/>
      <pageSetup paperSize="9" orientation="landscape" horizontalDpi="300" verticalDpi="300" r:id="rId4"/>
      <headerFooter>
        <oddHeader>&amp;R&amp;"Arial,Standard"&amp;G</oddHeader>
        <oddFooter xml:space="preserve">&amp;R&amp;"Arial,Fett"&amp;9
</oddFooter>
      </headerFooter>
    </customSheetView>
    <customSheetView guid="{BD25A01F-9E71-4C8F-AF38-E3177B3697A0}" showPageBreaks="1" filter="1" view="pageLayout" showRuler="0" topLeftCell="C18">
      <selection activeCell="C18" sqref="C18"/>
      <pageMargins left="0.94488188976377996" right="0.90551181102362199" top="1.1811023622047201" bottom="0.59055118110236204" header="0.47244094488188998" footer="0.196850393700787"/>
      <pageSetup paperSize="9" orientation="landscape" horizontalDpi="300" verticalDpi="300" r:id="rId5"/>
      <headerFooter>
        <oddHeader>&amp;R&amp;"Arial,Standard"&amp;G</oddHeader>
        <oddFooter xml:space="preserve">&amp;R&amp;"Arial,Fett"&amp;9
</oddFooter>
      </headerFooter>
    </customSheetView>
    <customSheetView guid="{A1D80724-C786-49ED-BC90-380D4B36346C}" showGridLines="0" filter="1" showRuler="0" topLeftCell="F4">
      <selection activeCell="F4" sqref="F4"/>
      <pageMargins left="0.94488188976377996" right="0.90551181102362199" top="1.1811023622047201" bottom="0.59055118110236204" header="0.47244094488188998" footer="0.196850393700787"/>
      <pageSetup paperSize="9" orientation="landscape" horizontalDpi="300" verticalDpi="300" r:id="rId6"/>
      <headerFooter>
        <oddHeader>&amp;R&amp;"Arial,Standard"&amp;G</oddHeader>
        <oddFooter xml:space="preserve">&amp;R&amp;"Arial,Fett"&amp;9
</oddFooter>
      </headerFooter>
    </customSheetView>
    <customSheetView guid="{5E03AB9B-D51E-4BEF-BBEF-FA55AF4FE8E7}" showGridLines="0" filter="1" view="pageLayout" showRuler="0" topLeftCell="E21">
      <selection activeCell="E21" sqref="E21"/>
      <pageMargins left="0.94488188976377996" right="0.90551181102362199" top="1.1811023622047201" bottom="0.59055118110236204" header="0.47244094488188998" footer="0.196850393700787"/>
      <pageSetup paperSize="9" orientation="landscape" horizontalDpi="300" verticalDpi="300" r:id="rId7"/>
      <headerFooter>
        <oddHeader>&amp;R&amp;"Arial,Standard"&amp;G</oddHeader>
        <oddFooter xml:space="preserve">&amp;R&amp;"Arial,Fett"&amp;9
</oddFooter>
      </headerFooter>
    </customSheetView>
    <customSheetView guid="{6E7B54BF-A2AC-4898-9DFC-1623B1C05444}" showPageBreaks="1" showGridLines="0" view="pageLayout" topLeftCell="A14">
      <selection activeCell="A25" sqref="A25"/>
      <pageMargins left="0.94488188976377996" right="0.90551181102362199" top="1.1811023622047201" bottom="0.59055118110236204" header="0.47244094488188998" footer="0.196850393700787"/>
      <pageSetup paperSize="9" orientation="landscape" horizontalDpi="300" verticalDpi="300" r:id="rId8"/>
      <headerFooter>
        <oddFooter xml:space="preserve">&amp;R&amp;"Arial,Fett"&amp;9
</oddFooter>
      </headerFooter>
    </customSheetView>
  </customSheetViews>
  <mergeCells count="2">
    <mergeCell ref="B3:C3"/>
    <mergeCell ref="D3:E3"/>
  </mergeCells>
  <pageMargins left="0.94488188976377996" right="0.90551181102362199" top="1.1811023622047201" bottom="0.59055118110236204" header="0.47244094488188998" footer="0.196850393700787"/>
  <pageSetup paperSize="9" scale="96" orientation="landscape" horizontalDpi="300" verticalDpi="300" r:id="rId9"/>
  <headerFooter>
    <oddFooter xml:space="preserve">&amp;R&amp;"Arial,Fett"&amp;9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view="pageLayout" zoomScaleNormal="100" workbookViewId="0">
      <selection activeCell="C5" sqref="C5"/>
    </sheetView>
  </sheetViews>
  <sheetFormatPr defaultColWidth="9" defaultRowHeight="12.75" x14ac:dyDescent="0.2"/>
  <cols>
    <col min="1" max="1" width="31.875" customWidth="1"/>
    <col min="2" max="3" width="12.25" customWidth="1"/>
    <col min="4" max="4" width="12.375" customWidth="1"/>
    <col min="5" max="5" width="12.25" customWidth="1"/>
    <col min="6" max="6" width="12.625" customWidth="1"/>
    <col min="7" max="9" width="11.375" customWidth="1"/>
  </cols>
  <sheetData>
    <row r="1" spans="1:9" ht="20.25" x14ac:dyDescent="0.3">
      <c r="A1" s="6" t="s">
        <v>22</v>
      </c>
      <c r="B1" s="1"/>
      <c r="C1" s="1"/>
      <c r="D1" s="1"/>
      <c r="E1" s="1"/>
      <c r="F1" s="1"/>
    </row>
    <row r="2" spans="1:9" ht="20.25" x14ac:dyDescent="0.3">
      <c r="A2" s="6"/>
      <c r="B2" s="1"/>
      <c r="C2" s="1"/>
      <c r="D2" s="1"/>
      <c r="E2" s="1"/>
      <c r="F2" s="1"/>
      <c r="I2" s="51"/>
    </row>
    <row r="3" spans="1:9" ht="15.75" x14ac:dyDescent="0.25">
      <c r="A3" s="1"/>
      <c r="B3" s="12" t="s">
        <v>23</v>
      </c>
      <c r="C3" s="15" t="s">
        <v>24</v>
      </c>
      <c r="D3" s="15" t="s">
        <v>25</v>
      </c>
      <c r="E3" s="15" t="s">
        <v>26</v>
      </c>
      <c r="F3" s="16" t="s">
        <v>27</v>
      </c>
    </row>
    <row r="4" spans="1:9" ht="31.5" x14ac:dyDescent="0.25">
      <c r="A4" s="3" t="s">
        <v>28</v>
      </c>
      <c r="B4" s="24" t="s">
        <v>4</v>
      </c>
      <c r="C4" s="25" t="s">
        <v>4</v>
      </c>
      <c r="D4" s="25" t="s">
        <v>4</v>
      </c>
      <c r="E4" s="25" t="s">
        <v>4</v>
      </c>
      <c r="F4" s="26" t="s">
        <v>4</v>
      </c>
    </row>
    <row r="5" spans="1:9" ht="15.75" x14ac:dyDescent="0.25">
      <c r="A5" s="8" t="s">
        <v>6</v>
      </c>
      <c r="B5" s="14">
        <v>23</v>
      </c>
      <c r="C5" s="17"/>
      <c r="D5" s="17"/>
      <c r="E5" s="17"/>
      <c r="F5" s="17"/>
    </row>
    <row r="6" spans="1:9" ht="15.75" x14ac:dyDescent="0.25">
      <c r="A6" s="8" t="s">
        <v>7</v>
      </c>
      <c r="B6" s="14">
        <v>10.1</v>
      </c>
      <c r="C6" s="17"/>
      <c r="D6" s="17"/>
      <c r="E6" s="17"/>
      <c r="F6" s="17"/>
    </row>
    <row r="7" spans="1:9" ht="15.75" x14ac:dyDescent="0.25">
      <c r="A7" s="8" t="s">
        <v>8</v>
      </c>
      <c r="B7" s="14">
        <v>8</v>
      </c>
      <c r="C7" s="17"/>
      <c r="D7" s="17"/>
      <c r="E7" s="17"/>
      <c r="F7" s="17"/>
    </row>
    <row r="8" spans="1:9" ht="15.75" x14ac:dyDescent="0.25">
      <c r="A8" s="8" t="s">
        <v>9</v>
      </c>
      <c r="B8" s="14">
        <v>3.7</v>
      </c>
      <c r="C8" s="17"/>
      <c r="D8" s="17"/>
      <c r="E8" s="17"/>
      <c r="F8" s="17"/>
    </row>
    <row r="9" spans="1:9" ht="15.75" x14ac:dyDescent="0.25">
      <c r="A9" s="8" t="s">
        <v>10</v>
      </c>
      <c r="B9" s="14">
        <v>6.2</v>
      </c>
      <c r="C9" s="17"/>
      <c r="D9" s="17"/>
      <c r="E9" s="17"/>
      <c r="F9" s="17"/>
    </row>
    <row r="10" spans="1:9" ht="15.75" x14ac:dyDescent="0.25">
      <c r="A10" s="8" t="s">
        <v>11</v>
      </c>
      <c r="B10" s="14">
        <v>3.6</v>
      </c>
      <c r="C10" s="17"/>
      <c r="D10" s="17"/>
      <c r="E10" s="17"/>
      <c r="F10" s="17"/>
    </row>
    <row r="11" spans="1:9" ht="15.75" x14ac:dyDescent="0.25">
      <c r="A11" s="8" t="s">
        <v>12</v>
      </c>
      <c r="B11" s="14">
        <v>9.8000000000000007</v>
      </c>
      <c r="C11" s="17"/>
      <c r="D11" s="17"/>
      <c r="E11" s="17"/>
      <c r="F11" s="17"/>
    </row>
    <row r="12" spans="1:9" ht="15.75" x14ac:dyDescent="0.25">
      <c r="A12" s="8" t="s">
        <v>13</v>
      </c>
      <c r="B12" s="14">
        <v>7.9</v>
      </c>
      <c r="C12" s="17"/>
      <c r="D12" s="17"/>
      <c r="E12" s="17"/>
      <c r="F12" s="17"/>
    </row>
    <row r="13" spans="1:9" ht="15.75" x14ac:dyDescent="0.25">
      <c r="A13" s="3" t="s">
        <v>14</v>
      </c>
      <c r="B13" s="13">
        <f>SUM(B5:B12)</f>
        <v>72.300000000000011</v>
      </c>
      <c r="C13" s="18">
        <f>SUM(C5:C12)</f>
        <v>0</v>
      </c>
      <c r="D13" s="18">
        <f>SUM(D5:D12)</f>
        <v>0</v>
      </c>
      <c r="E13" s="18">
        <f>SUM(E5:E12)</f>
        <v>0</v>
      </c>
      <c r="F13" s="17">
        <f>SUM(F5:F12)</f>
        <v>0</v>
      </c>
    </row>
    <row r="14" spans="1:9" ht="15.75" x14ac:dyDescent="0.25">
      <c r="A14" s="21" t="s">
        <v>29</v>
      </c>
      <c r="B14" s="22"/>
      <c r="C14" s="22">
        <f>C13-$B$13</f>
        <v>-72.300000000000011</v>
      </c>
      <c r="D14" s="22">
        <f>D13-$B$13</f>
        <v>-72.300000000000011</v>
      </c>
      <c r="E14" s="22">
        <f>E13-$B$13</f>
        <v>-72.300000000000011</v>
      </c>
      <c r="F14" s="23">
        <f>F13-$B$13</f>
        <v>-72.300000000000011</v>
      </c>
    </row>
    <row r="15" spans="1:9" ht="16.5" thickBot="1" x14ac:dyDescent="0.3">
      <c r="A15" s="9" t="s">
        <v>31</v>
      </c>
      <c r="B15" s="14">
        <v>73.599999999999994</v>
      </c>
      <c r="C15" s="19">
        <v>73.599999999999994</v>
      </c>
      <c r="D15" s="19">
        <v>73.599999999999994</v>
      </c>
      <c r="E15" s="19">
        <v>73.599999999999994</v>
      </c>
      <c r="F15" s="20">
        <v>73.599999999999994</v>
      </c>
    </row>
    <row r="16" spans="1:9" ht="15.75" x14ac:dyDescent="0.25">
      <c r="A16" s="52" t="s">
        <v>15</v>
      </c>
      <c r="B16" s="53">
        <f>B15-B13</f>
        <v>1.2999999999999829</v>
      </c>
      <c r="C16" s="54">
        <f>C15-C13</f>
        <v>73.599999999999994</v>
      </c>
      <c r="D16" s="54">
        <f>D15-D13</f>
        <v>73.599999999999994</v>
      </c>
      <c r="E16" s="54">
        <f>E15-E13</f>
        <v>73.599999999999994</v>
      </c>
      <c r="F16" s="55">
        <f>F15-F13</f>
        <v>73.599999999999994</v>
      </c>
    </row>
    <row r="17" spans="1:6" ht="15.75" x14ac:dyDescent="0.25">
      <c r="A17" s="56" t="s">
        <v>36</v>
      </c>
      <c r="B17" s="57"/>
      <c r="C17" s="57"/>
      <c r="D17" s="57"/>
      <c r="E17" s="57"/>
      <c r="F17" s="57"/>
    </row>
    <row r="18" spans="1:6" x14ac:dyDescent="0.2">
      <c r="A18" s="10"/>
    </row>
  </sheetData>
  <customSheetViews>
    <customSheetView guid="{B877E01F-DC6D-41F4-8BA1-6AA4A7F1A4B5}" showPageBreaks="1" showGridLines="0" view="pageLayout">
      <selection activeCell="B20" sqref="B20"/>
      <pageMargins left="0.7" right="0.7" top="0.78740157499999996" bottom="0.78740157499999996" header="0.3" footer="0.3"/>
      <pageSetup paperSize="9" orientation="landscape" r:id="rId1"/>
      <headerFooter>
        <oddHeader xml:space="preserve">&amp;R
</oddHeader>
        <oddFooter xml:space="preserve">&amp;C 
</oddFooter>
      </headerFooter>
    </customSheetView>
    <customSheetView guid="{EFA6BC60-207D-4212-A589-F9B556150CD3}" showPageBreaks="1" showGridLines="0" view="pageLayout">
      <selection activeCell="B20" sqref="B20"/>
      <pageMargins left="0.7" right="0.7" top="0.78740157499999996" bottom="0.78740157499999996" header="0.3" footer="0.3"/>
      <pageSetup paperSize="9" orientation="landscape" r:id="rId2"/>
      <headerFooter>
        <oddHeader xml:space="preserve">&amp;R
</oddHeader>
        <oddFooter xml:space="preserve">&amp;C 
</oddFooter>
      </headerFooter>
    </customSheetView>
    <customSheetView guid="{847D2F72-A3E3-4643-B3CD-6FAD7397D15B}" showPageBreaks="1" showGridLines="0" view="pageLayout">
      <selection activeCell="A4" sqref="A4"/>
      <pageMargins left="0.7" right="0.7" top="0.78740157499999996" bottom="0.78740157499999996" header="0.3" footer="0.3"/>
      <pageSetup paperSize="9" orientation="landscape" r:id="rId3"/>
      <headerFooter>
        <oddHeader xml:space="preserve">&amp;R
</oddHeader>
        <oddFooter xml:space="preserve">&amp;C 
</oddFooter>
      </headerFooter>
    </customSheetView>
    <customSheetView guid="{EB0350FA-F4F8-48D4-9DA9-AE5F55CE727B}" showPageBreaks="1" showGridLines="0" filter="1" showRuler="0" topLeftCell="A2">
      <selection activeCell="A2" sqref="A2"/>
      <pageMargins left="0.7" right="0.7" top="0.78740157499999996" bottom="0.78740157499999996" header="0.3" footer="0.3"/>
      <pageSetup paperSize="9" orientation="landscape" r:id="rId4"/>
      <headerFooter>
        <oddHeader xml:space="preserve">&amp;R
</oddHeader>
        <oddFooter xml:space="preserve">&amp;C 
</oddFooter>
      </headerFooter>
    </customSheetView>
    <customSheetView guid="{BD25A01F-9E71-4C8F-AF38-E3177B3697A0}" showPageBreaks="1" filter="1" view="pageLayout" showRuler="0" topLeftCell="D26">
      <selection activeCell="D26" sqref="D26"/>
      <pageMargins left="0.7" right="0.7" top="0.78740157499999996" bottom="0.78740157499999996" header="0.3" footer="0.3"/>
      <pageSetup paperSize="9" orientation="landscape" r:id="rId5"/>
    </customSheetView>
    <customSheetView guid="{A1D80724-C786-49ED-BC90-380D4B36346C}" showGridLines="0" filter="1" showRuler="0" topLeftCell="A2">
      <selection activeCell="A2" sqref="A2"/>
      <pageMargins left="0.7" right="0.7" top="0.78740157499999996" bottom="0.78740157499999996" header="0.3" footer="0.3"/>
      <pageSetup paperSize="9" orientation="landscape" r:id="rId6"/>
      <headerFooter>
        <oddHeader xml:space="preserve">&amp;R
</oddHeader>
        <oddFooter xml:space="preserve">&amp;C 
</oddFooter>
      </headerFooter>
    </customSheetView>
    <customSheetView guid="{5E03AB9B-D51E-4BEF-BBEF-FA55AF4FE8E7}" showGridLines="0" filter="1" showRuler="0" topLeftCell="A46">
      <selection activeCell="A46" sqref="A46"/>
      <pageMargins left="0.7" right="0.7" top="0.78740157499999996" bottom="0.78740157499999996" header="0.3" footer="0.3"/>
      <pageSetup paperSize="9" orientation="landscape" r:id="rId7"/>
      <headerFooter>
        <oddHeader xml:space="preserve">&amp;R
</oddHeader>
        <oddFooter xml:space="preserve">&amp;C 
</oddFooter>
      </headerFooter>
    </customSheetView>
    <customSheetView guid="{6E7B54BF-A2AC-4898-9DFC-1623B1C05444}" showPageBreaks="1" showGridLines="0" view="pageLayout">
      <selection activeCell="H2" sqref="H2"/>
      <pageMargins left="0.7" right="0.7" top="0.78740157499999996" bottom="0.78740157499999996" header="0.3" footer="0.3"/>
      <pageSetup paperSize="9" orientation="landscape" r:id="rId8"/>
      <headerFooter>
        <oddHeader xml:space="preserve">&amp;R
</oddHeader>
        <oddFooter xml:space="preserve">&amp;C 
</oddFooter>
      </headerFooter>
    </customSheetView>
  </customSheetViews>
  <conditionalFormatting sqref="B17:F17">
    <cfRule type="containsText" dxfId="1" priority="1" stopIfTrue="1" operator="containsText" text="refusée">
      <formula>NOT(ISERROR(SEARCH("refusée",B17)))</formula>
    </cfRule>
    <cfRule type="containsText" dxfId="0" priority="2" stopIfTrue="1" operator="containsText" text="acceptée">
      <formula>NOT(ISERROR(SEARCH("acceptée",B17)))</formula>
    </cfRule>
  </conditionalFormatting>
  <pageMargins left="0.7" right="0.7" top="0.78740157499999996" bottom="0.78740157499999996" header="0.3" footer="0.3"/>
  <pageSetup paperSize="9" orientation="landscape" r:id="rId9"/>
  <headerFooter>
    <oddHeader xml:space="preserve">&amp;R
</oddHeader>
    <oddFooter xml:space="preserve">&amp;C 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Tags!$A$1:$A$2</xm:f>
          </x14:formula1>
          <xm:sqref>C17:F17 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11" defaultRowHeight="12.75" x14ac:dyDescent="0.2"/>
  <sheetData>
    <row r="1" spans="1:1" x14ac:dyDescent="0.2">
      <c r="A1" s="51" t="s">
        <v>37</v>
      </c>
    </row>
    <row r="2" spans="1:1" x14ac:dyDescent="0.2">
      <c r="A2" s="51" t="s">
        <v>38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40" sqref="C40"/>
    </sheetView>
  </sheetViews>
  <sheetFormatPr defaultColWidth="11.25" defaultRowHeight="12.75" x14ac:dyDescent="0.2"/>
  <sheetData/>
  <customSheetViews>
    <customSheetView guid="{B877E01F-DC6D-41F4-8BA1-6AA4A7F1A4B5}" state="hidden">
      <selection activeCell="C40" sqref="C40"/>
      <pageMargins left="0.7" right="0.7" top="0.78740157499999996" bottom="0.78740157499999996" header="0.3" footer="0.3"/>
      <pageSetup paperSize="9" orientation="portrait" r:id="rId1"/>
    </customSheetView>
    <customSheetView guid="{EFA6BC60-207D-4212-A589-F9B556150CD3}" state="hidden">
      <selection activeCell="C40" sqref="C40"/>
      <pageMargins left="0.7" right="0.7" top="0.78740157499999996" bottom="0.78740157499999996" header="0.3" footer="0.3"/>
      <pageSetup paperSize="9" orientation="portrait" r:id="rId2"/>
    </customSheetView>
    <customSheetView guid="{847D2F72-A3E3-4643-B3CD-6FAD7397D15B}" state="hidden">
      <selection activeCell="C40" sqref="C40"/>
      <pageMargins left="0.7" right="0.7" top="0.78740157499999996" bottom="0.78740157499999996" header="0.3" footer="0.3"/>
      <pageSetup paperSize="9" orientation="portrait" r:id="rId3"/>
    </customSheetView>
    <customSheetView guid="{EB0350FA-F4F8-48D4-9DA9-AE5F55CE727B}" showPageBreaks="1" filter="1" showRuler="0" topLeftCell="C40">
      <selection activeCell="C40" sqref="C40"/>
      <pageMargins left="0.7" right="0.7" top="0.78740157499999996" bottom="0.78740157499999996" header="0.3" footer="0.3"/>
      <pageSetup paperSize="9" orientation="portrait" r:id="rId4"/>
    </customSheetView>
    <customSheetView guid="{A1D80724-C786-49ED-BC90-380D4B36346C}" filter="1" showRuler="0" topLeftCell="C40">
      <selection activeCell="C40" sqref="C40"/>
      <pageMargins left="0.7" right="0.7" top="0.78740157499999996" bottom="0.78740157499999996" header="0.3" footer="0.3"/>
      <pageSetup paperSize="9" orientation="portrait" r:id="rId5"/>
    </customSheetView>
    <customSheetView guid="{5E03AB9B-D51E-4BEF-BBEF-FA55AF4FE8E7}" filter="1" showRuler="0" topLeftCell="C40">
      <selection activeCell="C40" sqref="C40"/>
      <pageMargins left="0.7" right="0.7" top="0.78740157499999996" bottom="0.78740157499999996" header="0.3" footer="0.3"/>
      <pageSetup paperSize="9" orientation="portrait" r:id="rId6"/>
    </customSheetView>
    <customSheetView guid="{6E7B54BF-A2AC-4898-9DFC-1623B1C05444}" state="hidden">
      <selection activeCell="C40" sqref="C40"/>
      <pageMargins left="0.7" right="0.7" top="0.78740157499999996" bottom="0.78740157499999996" header="0.3" footer="0.3"/>
      <pageSetup paperSize="9" orientation="portrait" r:id="rId7"/>
    </customSheetView>
  </customSheetViews>
  <pageMargins left="0.7" right="0.7" top="0.78740157499999996" bottom="0.78740157499999996" header="0.3" footer="0.3"/>
  <pageSetup paperSize="9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2.75" x14ac:dyDescent="0.2"/>
  <sheetData/>
  <customSheetViews>
    <customSheetView guid="{B877E01F-DC6D-41F4-8BA1-6AA4A7F1A4B5}" state="hidden">
      <pageMargins left="0.7" right="0.7" top="0.78740157499999996" bottom="0.78740157499999996" header="0.3" footer="0.3"/>
      <pageSetup orientation="portrait"/>
    </customSheetView>
    <customSheetView guid="{EFA6BC60-207D-4212-A589-F9B556150CD3}" state="hidden">
      <pageMargins left="0.7" right="0.7" top="0.78740157499999996" bottom="0.78740157499999996" header="0.3" footer="0.3"/>
      <pageSetup orientation="portrait"/>
    </customSheetView>
    <customSheetView guid="{847D2F72-A3E3-4643-B3CD-6FAD7397D15B}" state="hidden">
      <pageMargins left="0.7" right="0.7" top="0.78740157499999996" bottom="0.78740157499999996" header="0.3" footer="0.3"/>
      <pageSetup orientation="portrait"/>
    </customSheetView>
    <customSheetView guid="{EB0350FA-F4F8-48D4-9DA9-AE5F55CE727B}" filter="1" showRuler="0">
      <pageMargins left="0.7" right="0.7" top="0.78740157499999996" bottom="0.78740157499999996" header="0.3" footer="0.3"/>
      <pageSetup orientation="portrait"/>
    </customSheetView>
    <customSheetView guid="{A1D80724-C786-49ED-BC90-380D4B36346C}" filter="1" showRuler="0">
      <pageMargins left="0.7" right="0.7" top="0.78740157499999996" bottom="0.78740157499999996" header="0.3" footer="0.3"/>
      <pageSetup orientation="portrait"/>
    </customSheetView>
    <customSheetView guid="{5E03AB9B-D51E-4BEF-BBEF-FA55AF4FE8E7}" filter="1" showRuler="0">
      <pageMargins left="0.7" right="0.7" top="0.78740157499999996" bottom="0.78740157499999996" header="0.3" footer="0.3"/>
      <pageSetup orientation="portrait"/>
    </customSheetView>
    <customSheetView guid="{6E7B54BF-A2AC-4898-9DFC-1623B1C05444}" state="hidden">
      <pageMargins left="0.7" right="0.7" top="0.78740157499999996" bottom="0.78740157499999996" header="0.3" footer="0.3"/>
      <pageSetup orientation="portrait"/>
    </customSheetView>
  </customSheetViews>
  <pageMargins left="0.7" right="0.7" top="0.78740157499999996" bottom="0.78740157499999996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NB Document DOX" ma:contentTypeID="0x010100593093B082FB11DC83140800200C9A660100286033EBBFBBF344AFB9A69A7E644209" ma:contentTypeVersion="4" ma:contentTypeDescription="Dieser Content Type basiert auf dem Nukleus und definiert den Content Type für die Dox-Bibliothek" ma:contentTypeScope="" ma:versionID="500e3f9a663107d60babce56e7f6aee0">
  <xsd:schema xmlns:xsd="http://www.w3.org/2001/XMLSchema" xmlns:xs="http://www.w3.org/2001/XMLSchema" xmlns:p="http://schemas.microsoft.com/office/2006/metadata/properties" xmlns:ns1="http://schemas.microsoft.com/sharepoint/v3" xmlns:ns3="311ffec3-3d40-4902-bc3e-e5bd15d68703" xmlns:ns4="http://schemas.microsoft.com/sharepoint/v3/fields" xmlns:ns5="15456d73-1c12-4f21-954c-2573d2a2adaf" targetNamespace="http://schemas.microsoft.com/office/2006/metadata/properties" ma:root="true" ma:fieldsID="58b0f65d34831620855716e3a055bf63" ns1:_="" ns3:_="" ns4:_="" ns5:_="">
    <xsd:import namespace="http://schemas.microsoft.com/sharepoint/v3"/>
    <xsd:import namespace="311ffec3-3d40-4902-bc3e-e5bd15d68703"/>
    <xsd:import namespace="http://schemas.microsoft.com/sharepoint/v3/fields"/>
    <xsd:import namespace="15456d73-1c12-4f21-954c-2573d2a2adaf"/>
    <xsd:element name="properties">
      <xsd:complexType>
        <xsd:sequence>
          <xsd:element name="documentManagement">
            <xsd:complexType>
              <xsd:all>
                <xsd:element ref="ns1:SNBDescription" minOccurs="0"/>
                <xsd:element ref="ns3:Externer_x0020_Autor" minOccurs="0"/>
                <xsd:element ref="ns3:Dokumentart" minOccurs="0"/>
                <xsd:element ref="ns3:Status" minOccurs="0"/>
                <xsd:element ref="ns4:SNBDate" minOccurs="0"/>
                <xsd:element ref="ns1:Confidentiality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NBDescription" ma:index="2" nillable="true" ma:displayName="SNBDescription" ma:internalName="SNBDescription">
      <xsd:simpleType>
        <xsd:restriction base="dms:Note">
          <xsd:maxLength value="255"/>
        </xsd:restriction>
      </xsd:simpleType>
    </xsd:element>
    <xsd:element name="Confidentiality" ma:index="8" nillable="true" ma:displayName="Confidentiality" ma:default="2-internal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ffec3-3d40-4902-bc3e-e5bd15d68703" elementFormDefault="qualified">
    <xsd:import namespace="http://schemas.microsoft.com/office/2006/documentManagement/types"/>
    <xsd:import namespace="http://schemas.microsoft.com/office/infopath/2007/PartnerControls"/>
    <xsd:element name="Externer_x0020_Autor" ma:index="4" nillable="true" ma:displayName="Kooperation" ma:format="Dropdown" ma:internalName="Externer_x0020_Autor">
      <xsd:simpleType>
        <xsd:restriction base="dms:Choice">
          <xsd:enumeration value="none"/>
          <xsd:enumeration value="Brunetti"/>
          <xsd:enumeration value="Bühler"/>
          <xsd:enumeration value="Caritas"/>
          <xsd:enumeration value="Eisenhut"/>
          <xsd:enumeration value="Frey"/>
          <xsd:enumeration value="Gurzeler/Maurer"/>
          <xsd:enumeration value="Hunziker"/>
          <xsd:enumeration value="Lambelet"/>
          <xsd:enumeration value="Merath"/>
          <xsd:enumeration value="Péguiron"/>
          <xsd:enumeration value="Waibel"/>
          <xsd:enumeration value="SF Wissen mySchool"/>
        </xsd:restriction>
      </xsd:simpleType>
    </xsd:element>
    <xsd:element name="Dokumentart" ma:index="5" nillable="true" ma:displayName="Dokumentart" ma:format="Dropdown" ma:internalName="Dokumentart">
      <xsd:simpleType>
        <xsd:restriction base="dms:Choice">
          <xsd:enumeration value="Anleitungen"/>
          <xsd:enumeration value="Basis-Dokumente"/>
          <xsd:enumeration value="Begleitmaterial"/>
          <xsd:enumeration value="Bild"/>
          <xsd:enumeration value="Korrektorat"/>
          <xsd:enumeration value="Metadaten"/>
          <xsd:enumeration value="Übersicht"/>
          <xsd:enumeration value="Vorlagen"/>
        </xsd:restriction>
      </xsd:simpleType>
    </xsd:element>
    <xsd:element name="Status" ma:index="6" nillable="true" ma:displayName="Status" ma:format="Dropdown" ma:internalName="Status">
      <xsd:simpleType>
        <xsd:restriction base="dms:Choice">
          <xsd:enumeration value="published"/>
          <xsd:enumeration value="in Überarbeitung"/>
          <xsd:enumeration value="Proofreading im Gang"/>
          <xsd:enumeration value="bereit zur Publikation"/>
          <xsd:enumeration value="gelös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SNBDate" ma:index="7" nillable="true" ma:displayName="SNBDate" ma:default="[today]" ma:format="DateOnly" ma:internalName="SNB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56d73-1c12-4f21-954c-2573d2a2ad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http://schemas.microsoft.com/sharepoint/v3">2-internal</Confidentiality>
    <Dokumentart xmlns="311ffec3-3d40-4902-bc3e-e5bd15d68703" xsi:nil="true"/>
    <SNBDate xmlns="http://schemas.microsoft.com/sharepoint/v3/fields">2010-10-24T22:00:00+00:00</SNBDate>
    <Externer_x0020_Autor xmlns="311ffec3-3d40-4902-bc3e-e5bd15d68703" xsi:nil="true"/>
    <SNBDescription xmlns="http://schemas.microsoft.com/sharepoint/v3" xsi:nil="true"/>
    <Status xmlns="311ffec3-3d40-4902-bc3e-e5bd15d68703">published</Status>
  </documentManagement>
</p:properties>
</file>

<file path=customXml/item4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9C3E12-8FD2-470A-8ECB-ED7401A002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1ffec3-3d40-4902-bc3e-e5bd15d68703"/>
    <ds:schemaRef ds:uri="http://schemas.microsoft.com/sharepoint/v3/fields"/>
    <ds:schemaRef ds:uri="15456d73-1c12-4f21-954c-2573d2a2a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631852-7F5C-43C2-98E5-8C845097FC6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A73E47-EF94-4E29-A487-11D7E10CAAD9}">
  <ds:schemaRefs>
    <ds:schemaRef ds:uri="http://schemas.microsoft.com/sharepoint/v3"/>
    <ds:schemaRef ds:uri="http://schemas.microsoft.com/sharepoint/v3/fields"/>
    <ds:schemaRef ds:uri="311ffec3-3d40-4902-bc3e-e5bd15d68703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5456d73-1c12-4f21-954c-2573d2a2adaf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59F450C-7CCD-4AD8-828F-6D91D77CA9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Pourcentages de voix</vt:lpstr>
      <vt:lpstr>Propositions de modification</vt:lpstr>
      <vt:lpstr>Tags</vt:lpstr>
      <vt:lpstr>j</vt:lpstr>
      <vt:lpstr>Tabelle2</vt:lpstr>
    </vt:vector>
  </TitlesOfParts>
  <Manager/>
  <Company>SNB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Jeu sur la défense des intérêts - Evaluation du jeu </dc:title>
  <dc:subject/>
  <dc:creator>Philippe Florinetti</dc:creator>
  <cp:keywords>V1.1</cp:keywords>
  <dc:description/>
  <cp:lastModifiedBy>Mazenauer Bettina</cp:lastModifiedBy>
  <cp:lastPrinted>2019-04-15T12:30:30Z</cp:lastPrinted>
  <dcterms:created xsi:type="dcterms:W3CDTF">2009-06-04T19:05:28Z</dcterms:created>
  <dcterms:modified xsi:type="dcterms:W3CDTF">2020-01-30T07:37:21Z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0x010100593093B082FB11DC83140800200C9A6601007F9739D73A6DF54F9F43ED7A0904E3C3</vt:lpwstr>
  </property>
  <property fmtid="{D5CDD505-2E9C-101B-9397-08002B2CF9AE}" pid="3" name="Order">
    <vt:r8>5500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SNBSubject">
    <vt:lpwstr>(none)</vt:lpwstr>
  </property>
  <property fmtid="{D5CDD505-2E9C-101B-9397-08002B2CF9AE}" pid="7" name="SNBDetailsubject">
    <vt:lpwstr>(none)</vt:lpwstr>
  </property>
  <property fmtid="{D5CDD505-2E9C-101B-9397-08002B2CF9AE}" pid="8" name="SNBContext">
    <vt:lpwstr/>
  </property>
  <property fmtid="{D5CDD505-2E9C-101B-9397-08002B2CF9AE}" pid="9" name="SNBAuthor">
    <vt:lpwstr/>
  </property>
  <property fmtid="{D5CDD505-2E9C-101B-9397-08002B2CF9AE}" pid="10" name="SharedWithUsers">
    <vt:lpwstr/>
  </property>
  <property fmtid="{D5CDD505-2E9C-101B-9397-08002B2CF9AE}" pid="11" name="IconOverlay">
    <vt:lpwstr/>
  </property>
</Properties>
</file>